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ipset\AppData\Roaming\GoFileRoom\GFROffice\docs\"/>
    </mc:Choice>
  </mc:AlternateContent>
  <xr:revisionPtr revIDLastSave="0" documentId="13_ncr:1_{E969AE8C-B178-4395-A0D4-477914C55C0A}" xr6:coauthVersionLast="47" xr6:coauthVersionMax="47" xr10:uidLastSave="{00000000-0000-0000-0000-000000000000}"/>
  <bookViews>
    <workbookView xWindow="-120" yWindow="-120" windowWidth="29040" windowHeight="15840" xr2:uid="{D088C1BE-F805-4AF6-B98C-890EB343CD51}"/>
  </bookViews>
  <sheets>
    <sheet name="Investor Information fo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1" l="1"/>
  <c r="I98" i="1"/>
  <c r="J98" i="1"/>
  <c r="K98" i="1"/>
  <c r="L98" i="1"/>
  <c r="O13" i="1"/>
  <c r="O20" i="1"/>
  <c r="O21" i="1"/>
  <c r="O44" i="1"/>
  <c r="O45" i="1"/>
  <c r="O52" i="1"/>
  <c r="O61" i="1"/>
  <c r="O69" i="1"/>
  <c r="O76" i="1"/>
  <c r="O92" i="1"/>
  <c r="O93" i="1"/>
  <c r="O3" i="1"/>
  <c r="M5" i="1"/>
  <c r="M98" i="1" s="1"/>
  <c r="G98" i="1"/>
  <c r="F98" i="1"/>
  <c r="E98" i="1"/>
  <c r="D98" i="1"/>
  <c r="C98" i="1"/>
  <c r="B98" i="1"/>
  <c r="N97" i="1"/>
  <c r="O97" i="1" s="1"/>
  <c r="N96" i="1"/>
  <c r="O96" i="1" s="1"/>
  <c r="N95" i="1"/>
  <c r="O95" i="1" s="1"/>
  <c r="N94" i="1"/>
  <c r="O94" i="1" s="1"/>
  <c r="N93" i="1"/>
  <c r="N92" i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N60" i="1"/>
  <c r="O60" i="1" s="1"/>
  <c r="N59" i="1"/>
  <c r="O59" i="1" s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N44" i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N20" i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N12" i="1"/>
  <c r="O12" i="1" s="1"/>
  <c r="N11" i="1"/>
  <c r="O11" i="1" s="1"/>
  <c r="N10" i="1"/>
  <c r="O10" i="1" s="1"/>
  <c r="N9" i="1"/>
  <c r="O9" i="1" s="1"/>
  <c r="N8" i="1"/>
  <c r="O8" i="1" s="1"/>
  <c r="N7" i="1"/>
  <c r="O7" i="1" s="1"/>
  <c r="N6" i="1"/>
  <c r="O6" i="1" s="1"/>
  <c r="N5" i="1"/>
  <c r="O5" i="1" s="1"/>
  <c r="N4" i="1"/>
  <c r="O4" i="1" s="1"/>
  <c r="N3" i="1"/>
  <c r="O98" i="1" l="1"/>
  <c r="N98" i="1"/>
</calcChain>
</file>

<file path=xl/sharedStrings.xml><?xml version="1.0" encoding="utf-8"?>
<sst xmlns="http://schemas.openxmlformats.org/spreadsheetml/2006/main" count="26" uniqueCount="21">
  <si>
    <t xml:space="preserve">K-1 </t>
  </si>
  <si>
    <t>Line 11I</t>
  </si>
  <si>
    <t>13W (2% Misc)</t>
  </si>
  <si>
    <t>M-1 Adjustment (not taxed in 2021)</t>
  </si>
  <si>
    <t>M-1 Adjustment (not realized in 2021)</t>
  </si>
  <si>
    <t>Partner #</t>
  </si>
  <si>
    <t>Contributions</t>
  </si>
  <si>
    <t>Distributions</t>
  </si>
  <si>
    <t>Sec 988 Income/Loss</t>
  </si>
  <si>
    <t>Mining</t>
  </si>
  <si>
    <t>Staking</t>
  </si>
  <si>
    <t>Other Income</t>
  </si>
  <si>
    <t>Expenses</t>
  </si>
  <si>
    <t>Performance Fees</t>
  </si>
  <si>
    <t>Deferred Rebase Income</t>
  </si>
  <si>
    <t>Unrealized Loss</t>
  </si>
  <si>
    <t xml:space="preserve">Net Book Income </t>
  </si>
  <si>
    <t>Ending Capital</t>
  </si>
  <si>
    <t>Redemptions</t>
  </si>
  <si>
    <t>Transfer of Capital</t>
  </si>
  <si>
    <t>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</si>
</sst>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/>
      <top/>
      <bottom/>
      <diagonal/>
    </border>
    <border>
      <left style="thin">
        <color rgb="FFD3D3D3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39" fontId="0" fillId="0" borderId="0"/>
    <xf numFmtId="39" fontId="3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7">
    <xf numFmtId="39" fontId="0" fillId="0" borderId="0" xfId="0"/>
    <xf numFmtId="37" fontId="4" fillId="0" borderId="0" xfId="0" applyNumberFormat="1" applyFont="1"/>
    <xf numFmtId="39" fontId="4" fillId="0" borderId="0" xfId="0" applyFont="1"/>
    <xf numFmtId="39" fontId="5" fillId="0" borderId="0" xfId="0" applyFont="1"/>
    <xf numFmtId="39" fontId="6" fillId="0" borderId="1" xfId="1" applyFont="1" applyBorder="1"/>
    <xf numFmtId="39" fontId="6" fillId="0" borderId="1" xfId="0" applyFont="1" applyBorder="1"/>
    <xf numFmtId="43" fontId="4" fillId="0" borderId="0" xfId="2" applyFont="1" applyFill="1"/>
    <xf numFmtId="43" fontId="4" fillId="0" borderId="0" xfId="3" applyNumberFormat="1" applyFont="1"/>
    <xf numFmtId="43" fontId="7" fillId="0" borderId="2" xfId="4" applyFont="1" applyFill="1" applyBorder="1" applyAlignment="1">
      <alignment vertical="top" wrapText="1" readingOrder="1"/>
    </xf>
    <xf numFmtId="43" fontId="2" fillId="0" borderId="0" xfId="2" applyFont="1" applyFill="1"/>
    <xf numFmtId="43" fontId="7" fillId="0" borderId="3" xfId="4" applyFont="1" applyFill="1" applyBorder="1" applyAlignment="1">
      <alignment vertical="top" wrapText="1" readingOrder="1"/>
    </xf>
    <xf numFmtId="43" fontId="7" fillId="0" borderId="4" xfId="4" applyFont="1" applyFill="1" applyBorder="1" applyAlignment="1">
      <alignment vertical="top" wrapText="1" readingOrder="1"/>
    </xf>
    <xf numFmtId="43" fontId="7" fillId="0" borderId="0" xfId="4" applyFont="1" applyFill="1" applyBorder="1" applyAlignment="1">
      <alignment vertical="top" wrapText="1" readingOrder="1"/>
    </xf>
    <xf numFmtId="43" fontId="4" fillId="0" borderId="0" xfId="2" applyFont="1" applyFill="1" applyBorder="1"/>
    <xf numFmtId="43" fontId="8" fillId="0" borderId="0" xfId="2" applyFont="1" applyFill="1" applyBorder="1"/>
    <xf numFmtId="43" fontId="4" fillId="0" borderId="1" xfId="2" applyFont="1" applyFill="1" applyBorder="1"/>
    <xf numFmtId="43" fontId="4" fillId="0" borderId="1" xfId="3" applyNumberFormat="1" applyFont="1" applyBorder="1"/>
    <xf numFmtId="43" fontId="7" fillId="0" borderId="5" xfId="4" applyFont="1" applyFill="1" applyBorder="1" applyAlignment="1">
      <alignment vertical="top" wrapText="1" readingOrder="1"/>
    </xf>
    <xf numFmtId="43" fontId="2" fillId="0" borderId="1" xfId="2" applyFont="1" applyFill="1" applyBorder="1"/>
    <xf numFmtId="39" fontId="4" fillId="0" borderId="0" xfId="1" applyFont="1"/>
    <xf numFmtId="43" fontId="4" fillId="0" borderId="6" xfId="3" applyNumberFormat="1" applyFont="1" applyBorder="1"/>
    <xf numFmtId="43" fontId="2" fillId="0" borderId="0" xfId="2" applyFont="1" applyFill="1" applyBorder="1"/>
    <xf numFmtId="43" fontId="4" fillId="0" borderId="7" xfId="3" applyNumberFormat="1" applyFont="1" applyBorder="1"/>
    <xf numFmtId="39" fontId="4" fillId="0" borderId="1" xfId="0" applyFont="1" applyBorder="1"/>
    <xf numFmtId="43" fontId="1" fillId="0" borderId="8" xfId="2" applyFont="1" applyFill="1" applyBorder="1"/>
    <xf numFmtId="39" fontId="5" fillId="0" borderId="8" xfId="0" applyFont="1" applyFill="1" applyBorder="1"/>
    <xf numFmtId="39" fontId="5" fillId="0" borderId="0" xfId="0" applyFont="1" applyFill="1"/>
  </cellXfs>
  <cellStyles count="5">
    <cellStyle name="Comma 4" xfId="2" xr:uid="{4B6AE1AA-4818-44AA-B184-12BFD9B5451E}"/>
    <cellStyle name="Comma 5" xfId="4" xr:uid="{5D8C2341-FDBD-4F84-B125-EDC9623473C3}"/>
    <cellStyle name="Normal" xfId="0" builtinId="0"/>
    <cellStyle name="Normal 5 2" xfId="1" xr:uid="{2837C4E1-45EE-4952-AC02-540CB292C847}"/>
    <cellStyle name="Normal 7" xfId="3" xr:uid="{248072FD-5A20-4514-A2F3-FD34AB01C5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31AD3-F9B4-414F-8B96-F2D5BD0D5B5F}">
  <dimension ref="A1:P9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03" sqref="A103"/>
    </sheetView>
  </sheetViews>
  <sheetFormatPr defaultRowHeight="12.75" x14ac:dyDescent="0.2"/>
  <cols>
    <col min="1" max="1" width="8.88671875" style="1"/>
    <col min="2" max="2" width="13.5546875" style="2" customWidth="1"/>
    <col min="3" max="4" width="12.44140625" style="2" customWidth="1"/>
    <col min="5" max="5" width="10.6640625" style="2" bestFit="1" customWidth="1"/>
    <col min="6" max="6" width="9.33203125" style="2" bestFit="1" customWidth="1"/>
    <col min="7" max="7" width="8.88671875" style="3"/>
    <col min="8" max="8" width="10.77734375" style="3" bestFit="1" customWidth="1"/>
    <col min="9" max="9" width="15.44140625" style="3" bestFit="1" customWidth="1"/>
    <col min="10" max="10" width="23.77734375" style="3" bestFit="1" customWidth="1"/>
    <col min="11" max="11" width="24.21875" style="3" bestFit="1" customWidth="1"/>
    <col min="12" max="13" width="12.21875" style="3" bestFit="1" customWidth="1"/>
    <col min="14" max="14" width="12.33203125" style="3" bestFit="1" customWidth="1"/>
    <col min="15" max="15" width="11.5546875" style="3" bestFit="1" customWidth="1"/>
    <col min="16" max="16" width="11.5546875" style="26" bestFit="1" customWidth="1"/>
    <col min="17" max="17" width="10.77734375" style="3" bestFit="1" customWidth="1"/>
    <col min="18" max="16384" width="8.88671875" style="3"/>
  </cols>
  <sheetData>
    <row r="1" spans="1:16" x14ac:dyDescent="0.2">
      <c r="A1" s="1" t="s">
        <v>0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2</v>
      </c>
      <c r="I1" s="2" t="s">
        <v>2</v>
      </c>
      <c r="J1" s="2" t="s">
        <v>3</v>
      </c>
      <c r="K1" s="2" t="s">
        <v>4</v>
      </c>
      <c r="L1" s="2" t="s">
        <v>19</v>
      </c>
      <c r="M1" s="2" t="s">
        <v>19</v>
      </c>
      <c r="N1" s="2"/>
      <c r="P1" s="25"/>
    </row>
    <row r="2" spans="1:16" x14ac:dyDescent="0.2">
      <c r="A2" s="1" t="s">
        <v>5</v>
      </c>
      <c r="B2" s="4" t="s">
        <v>6</v>
      </c>
      <c r="C2" s="4" t="s">
        <v>7</v>
      </c>
      <c r="D2" s="4" t="s">
        <v>8</v>
      </c>
      <c r="E2" s="5" t="s">
        <v>9</v>
      </c>
      <c r="F2" s="5" t="s">
        <v>10</v>
      </c>
      <c r="G2" s="5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20</v>
      </c>
      <c r="M2" s="4" t="s">
        <v>18</v>
      </c>
      <c r="N2" s="4" t="s">
        <v>16</v>
      </c>
      <c r="O2" s="4" t="s">
        <v>17</v>
      </c>
      <c r="P2" s="25"/>
    </row>
    <row r="3" spans="1:16" ht="15" x14ac:dyDescent="0.25">
      <c r="A3" s="1">
        <v>1</v>
      </c>
      <c r="B3" s="6">
        <v>50000</v>
      </c>
      <c r="C3" s="6">
        <v>-6875</v>
      </c>
      <c r="D3" s="6">
        <v>-41514.683347700098</v>
      </c>
      <c r="E3" s="7">
        <v>35502.92801499385</v>
      </c>
      <c r="F3" s="7">
        <v>3171.5252450481698</v>
      </c>
      <c r="G3" s="8">
        <v>600.43994869990001</v>
      </c>
      <c r="H3" s="7">
        <v>-5908.0421087783425</v>
      </c>
      <c r="I3" s="9">
        <v>-94007.03</v>
      </c>
      <c r="J3" s="7">
        <v>450284.17361247784</v>
      </c>
      <c r="K3" s="7">
        <v>-174447.18857553136</v>
      </c>
      <c r="L3" s="9">
        <v>0</v>
      </c>
      <c r="M3" s="9">
        <v>0</v>
      </c>
      <c r="N3" s="2">
        <f>SUM(D3:K3)</f>
        <v>173682.12278920994</v>
      </c>
      <c r="O3" s="2">
        <f>SUM(B3:C3,N3,M3,L3)</f>
        <v>216807.12278920994</v>
      </c>
      <c r="P3" s="24"/>
    </row>
    <row r="4" spans="1:16" ht="15" x14ac:dyDescent="0.25">
      <c r="A4" s="1">
        <v>2</v>
      </c>
      <c r="B4" s="6">
        <v>125000</v>
      </c>
      <c r="C4" s="6">
        <v>-12500</v>
      </c>
      <c r="D4" s="6">
        <v>-68295.60334208468</v>
      </c>
      <c r="E4" s="7">
        <v>56852.431536853896</v>
      </c>
      <c r="F4" s="7">
        <v>5260.1268072791408</v>
      </c>
      <c r="G4" s="10">
        <v>916.53439900340004</v>
      </c>
      <c r="H4" s="7">
        <v>-9404.4029664508053</v>
      </c>
      <c r="I4" s="9">
        <v>-151469.42000000001</v>
      </c>
      <c r="J4" s="7">
        <v>755400.41864991351</v>
      </c>
      <c r="K4" s="7">
        <v>-330389.61717890087</v>
      </c>
      <c r="L4" s="9">
        <v>0</v>
      </c>
      <c r="M4" s="9">
        <v>0</v>
      </c>
      <c r="N4" s="2">
        <f t="shared" ref="N4:N67" si="0">SUM(D4:K4)</f>
        <v>258870.46790561359</v>
      </c>
      <c r="O4" s="2">
        <f t="shared" ref="O4:O67" si="1">SUM(B4:C4,N4,M4,L4)</f>
        <v>371370.46790561359</v>
      </c>
      <c r="P4" s="24"/>
    </row>
    <row r="5" spans="1:16" ht="15" x14ac:dyDescent="0.25">
      <c r="A5" s="1">
        <v>3</v>
      </c>
      <c r="B5" s="6">
        <v>10000</v>
      </c>
      <c r="C5" s="6">
        <v>0</v>
      </c>
      <c r="D5" s="6">
        <v>-14123.853402210325</v>
      </c>
      <c r="E5" s="7">
        <v>7862.7277886915745</v>
      </c>
      <c r="F5" s="7">
        <v>840.65426833425465</v>
      </c>
      <c r="G5" s="10">
        <v>120.2916640482</v>
      </c>
      <c r="H5" s="7">
        <v>-3078.1863632207783</v>
      </c>
      <c r="I5" s="9"/>
      <c r="J5" s="7">
        <v>398805.41182891355</v>
      </c>
      <c r="K5" s="7">
        <v>-234161.56611024722</v>
      </c>
      <c r="L5" s="9">
        <v>75289.55</v>
      </c>
      <c r="M5" s="9">
        <f>-SUM(M2:M4,M6:M97)</f>
        <v>1962246.3499999999</v>
      </c>
      <c r="N5" s="2">
        <f t="shared" si="0"/>
        <v>156265.47967430926</v>
      </c>
      <c r="O5" s="2">
        <f t="shared" si="1"/>
        <v>2203801.3796743089</v>
      </c>
      <c r="P5" s="24"/>
    </row>
    <row r="6" spans="1:16" ht="15" x14ac:dyDescent="0.25">
      <c r="A6" s="1">
        <v>4</v>
      </c>
      <c r="B6" s="6">
        <v>100000</v>
      </c>
      <c r="C6" s="6">
        <v>-12500</v>
      </c>
      <c r="D6" s="6">
        <v>-84627.164393807194</v>
      </c>
      <c r="E6" s="7">
        <v>72219.489806204161</v>
      </c>
      <c r="F6" s="7">
        <v>6472.3977170692397</v>
      </c>
      <c r="G6" s="10">
        <v>1222.0458653328999</v>
      </c>
      <c r="H6" s="7">
        <v>-11028.356405828416</v>
      </c>
      <c r="I6" s="9">
        <v>-192615.55</v>
      </c>
      <c r="J6" s="7">
        <v>864426.97749354772</v>
      </c>
      <c r="K6" s="7">
        <v>-98145.239901053166</v>
      </c>
      <c r="L6" s="9">
        <v>0</v>
      </c>
      <c r="M6" s="9">
        <v>-423653.91</v>
      </c>
      <c r="N6" s="2">
        <f t="shared" si="0"/>
        <v>557924.60018146527</v>
      </c>
      <c r="O6" s="2">
        <f t="shared" si="1"/>
        <v>221770.6901814653</v>
      </c>
      <c r="P6" s="24"/>
    </row>
    <row r="7" spans="1:16" ht="15" x14ac:dyDescent="0.25">
      <c r="A7" s="1">
        <v>5</v>
      </c>
      <c r="B7" s="6">
        <v>370000</v>
      </c>
      <c r="C7" s="6">
        <v>-39812.5</v>
      </c>
      <c r="D7" s="6">
        <v>-68295.470920681022</v>
      </c>
      <c r="E7" s="7">
        <v>32255.060051560602</v>
      </c>
      <c r="F7" s="7">
        <v>6300.0649989123931</v>
      </c>
      <c r="G7" s="10">
        <v>0</v>
      </c>
      <c r="H7" s="7">
        <v>-8370.6541417985227</v>
      </c>
      <c r="I7" s="9">
        <v>-148128.09</v>
      </c>
      <c r="J7" s="7">
        <v>995481.44364122814</v>
      </c>
      <c r="K7" s="7">
        <v>-668688.54232510016</v>
      </c>
      <c r="L7" s="9">
        <v>0</v>
      </c>
      <c r="M7" s="9">
        <v>0</v>
      </c>
      <c r="N7" s="2">
        <f t="shared" si="0"/>
        <v>140553.81130412139</v>
      </c>
      <c r="O7" s="2">
        <f t="shared" si="1"/>
        <v>470741.31130412139</v>
      </c>
      <c r="P7" s="24"/>
    </row>
    <row r="8" spans="1:16" ht="15" x14ac:dyDescent="0.25">
      <c r="A8" s="1">
        <v>6</v>
      </c>
      <c r="B8" s="6">
        <v>100000</v>
      </c>
      <c r="C8" s="6">
        <v>-11250</v>
      </c>
      <c r="D8" s="6">
        <v>-19362.212196637225</v>
      </c>
      <c r="E8" s="7">
        <v>10751.256726667038</v>
      </c>
      <c r="F8" s="7">
        <v>1606.2205984427849</v>
      </c>
      <c r="G8" s="10">
        <v>0</v>
      </c>
      <c r="H8" s="7">
        <v>-1982.178128338385</v>
      </c>
      <c r="I8" s="9">
        <v>-26844.1</v>
      </c>
      <c r="J8" s="7">
        <v>207929.5131220177</v>
      </c>
      <c r="K8" s="7">
        <v>-163632.20025164087</v>
      </c>
      <c r="L8" s="9">
        <v>0</v>
      </c>
      <c r="M8" s="9">
        <v>0</v>
      </c>
      <c r="N8" s="2">
        <f t="shared" si="0"/>
        <v>8466.2998705110513</v>
      </c>
      <c r="O8" s="2">
        <f t="shared" si="1"/>
        <v>97216.299870511051</v>
      </c>
      <c r="P8" s="24"/>
    </row>
    <row r="9" spans="1:16" ht="15" x14ac:dyDescent="0.25">
      <c r="A9" s="1">
        <v>7</v>
      </c>
      <c r="B9" s="6">
        <v>438000</v>
      </c>
      <c r="C9" s="6">
        <v>-46012.5</v>
      </c>
      <c r="D9" s="6">
        <v>-78710.697935156713</v>
      </c>
      <c r="E9" s="7">
        <v>42468.033710023221</v>
      </c>
      <c r="F9" s="7">
        <v>6654.8058547953233</v>
      </c>
      <c r="G9" s="10">
        <v>0</v>
      </c>
      <c r="H9" s="7">
        <v>-8778.874857918714</v>
      </c>
      <c r="I9" s="9">
        <v>-135977.91</v>
      </c>
      <c r="J9" s="7">
        <v>976181.57165398449</v>
      </c>
      <c r="K9" s="7">
        <v>-723717.09183364676</v>
      </c>
      <c r="L9" s="9">
        <v>0</v>
      </c>
      <c r="M9" s="9">
        <v>0</v>
      </c>
      <c r="N9" s="2">
        <f t="shared" si="0"/>
        <v>78119.836592080886</v>
      </c>
      <c r="O9" s="2">
        <f t="shared" si="1"/>
        <v>470107.33659208089</v>
      </c>
      <c r="P9" s="24"/>
    </row>
    <row r="10" spans="1:16" ht="15" x14ac:dyDescent="0.25">
      <c r="A10" s="1">
        <v>8</v>
      </c>
      <c r="B10" s="6">
        <v>153000</v>
      </c>
      <c r="C10" s="6">
        <v>-15975</v>
      </c>
      <c r="D10" s="6">
        <v>-31708.759938719944</v>
      </c>
      <c r="E10" s="7">
        <v>12902.603262930477</v>
      </c>
      <c r="F10" s="7">
        <v>2721.4675944274554</v>
      </c>
      <c r="G10" s="10">
        <v>0</v>
      </c>
      <c r="H10" s="7">
        <v>-4281.6935337243731</v>
      </c>
      <c r="I10" s="9">
        <v>-96178.72</v>
      </c>
      <c r="J10" s="7">
        <v>562819.71174821653</v>
      </c>
      <c r="K10" s="7">
        <v>-313891.51645703951</v>
      </c>
      <c r="L10" s="9">
        <v>0</v>
      </c>
      <c r="M10" s="9">
        <v>0</v>
      </c>
      <c r="N10" s="2">
        <f t="shared" si="0"/>
        <v>132383.09267609066</v>
      </c>
      <c r="O10" s="2">
        <f t="shared" si="1"/>
        <v>269408.09267609066</v>
      </c>
      <c r="P10" s="24"/>
    </row>
    <row r="11" spans="1:16" ht="15" x14ac:dyDescent="0.25">
      <c r="A11" s="1">
        <v>9</v>
      </c>
      <c r="B11" s="6">
        <v>150000</v>
      </c>
      <c r="C11" s="6">
        <v>-9375</v>
      </c>
      <c r="D11" s="6">
        <v>-24592.271718964133</v>
      </c>
      <c r="E11" s="7">
        <v>16125.817599326607</v>
      </c>
      <c r="F11" s="7">
        <v>2339.2320053662538</v>
      </c>
      <c r="G11" s="10">
        <v>0</v>
      </c>
      <c r="H11" s="7">
        <v>-1542.3962930378877</v>
      </c>
      <c r="I11" s="9"/>
      <c r="J11" s="7">
        <v>63766.510762670718</v>
      </c>
      <c r="K11" s="7">
        <v>-119557.33866105025</v>
      </c>
      <c r="L11" s="9">
        <v>-75289.55</v>
      </c>
      <c r="M11" s="9">
        <v>-1875</v>
      </c>
      <c r="N11" s="2">
        <f t="shared" si="0"/>
        <v>-63460.446305688689</v>
      </c>
      <c r="O11" s="2">
        <f t="shared" si="1"/>
        <v>3.694311308208853E-3</v>
      </c>
      <c r="P11" s="24"/>
    </row>
    <row r="12" spans="1:16" ht="15" x14ac:dyDescent="0.25">
      <c r="A12" s="1">
        <v>10</v>
      </c>
      <c r="B12" s="6">
        <v>135000</v>
      </c>
      <c r="C12" s="6">
        <v>-12000</v>
      </c>
      <c r="D12" s="6">
        <v>-21983.633026064024</v>
      </c>
      <c r="E12" s="7">
        <v>10751.595788700655</v>
      </c>
      <c r="F12" s="7">
        <v>1847.8618340249836</v>
      </c>
      <c r="G12" s="10">
        <v>0</v>
      </c>
      <c r="H12" s="7">
        <v>-2612.5447351668154</v>
      </c>
      <c r="I12" s="9">
        <v>-46523.63</v>
      </c>
      <c r="J12" s="7">
        <v>308253.01365275751</v>
      </c>
      <c r="K12" s="7">
        <v>-215060.54704060464</v>
      </c>
      <c r="L12" s="9">
        <v>0</v>
      </c>
      <c r="M12" s="9">
        <v>0</v>
      </c>
      <c r="N12" s="2">
        <f t="shared" si="0"/>
        <v>34672.116473647679</v>
      </c>
      <c r="O12" s="2">
        <f t="shared" si="1"/>
        <v>157672.11647364768</v>
      </c>
      <c r="P12" s="24"/>
    </row>
    <row r="13" spans="1:16" ht="15" x14ac:dyDescent="0.25">
      <c r="A13" s="1">
        <v>11</v>
      </c>
      <c r="B13" s="6">
        <v>135000</v>
      </c>
      <c r="C13" s="6">
        <v>-12000</v>
      </c>
      <c r="D13" s="6">
        <v>-21983.633026064024</v>
      </c>
      <c r="E13" s="7">
        <v>10751.595788700655</v>
      </c>
      <c r="F13" s="7">
        <v>1847.8618340249836</v>
      </c>
      <c r="G13" s="10">
        <v>0</v>
      </c>
      <c r="H13" s="7">
        <v>-2612.5447351668154</v>
      </c>
      <c r="I13" s="9">
        <v>-46523.63</v>
      </c>
      <c r="J13" s="7">
        <v>308253.01365275751</v>
      </c>
      <c r="K13" s="7">
        <v>-215060.54704060464</v>
      </c>
      <c r="L13" s="9">
        <v>0</v>
      </c>
      <c r="M13" s="9">
        <v>0</v>
      </c>
      <c r="N13" s="2">
        <f t="shared" si="0"/>
        <v>34672.116473647679</v>
      </c>
      <c r="O13" s="2">
        <f t="shared" si="1"/>
        <v>157672.11647364768</v>
      </c>
      <c r="P13" s="24"/>
    </row>
    <row r="14" spans="1:16" ht="15" x14ac:dyDescent="0.25">
      <c r="A14" s="1">
        <v>12</v>
      </c>
      <c r="B14" s="6">
        <v>167500</v>
      </c>
      <c r="C14" s="6">
        <v>-18375</v>
      </c>
      <c r="D14" s="6">
        <v>-30686.150195105067</v>
      </c>
      <c r="E14" s="7">
        <v>17202.133682644042</v>
      </c>
      <c r="F14" s="7">
        <v>2620.5396936443904</v>
      </c>
      <c r="G14" s="10">
        <v>0</v>
      </c>
      <c r="H14" s="7">
        <v>-3358.0918308796354</v>
      </c>
      <c r="I14" s="9">
        <v>-49242.62</v>
      </c>
      <c r="J14" s="7">
        <v>363778.01555479172</v>
      </c>
      <c r="K14" s="7">
        <v>-276847.40649895422</v>
      </c>
      <c r="L14" s="9">
        <v>0</v>
      </c>
      <c r="M14" s="9">
        <v>0</v>
      </c>
      <c r="N14" s="2">
        <f t="shared" si="0"/>
        <v>23466.42040614126</v>
      </c>
      <c r="O14" s="2">
        <f t="shared" si="1"/>
        <v>172591.42040614126</v>
      </c>
      <c r="P14" s="24"/>
    </row>
    <row r="15" spans="1:16" ht="15" x14ac:dyDescent="0.25">
      <c r="A15" s="1">
        <v>13</v>
      </c>
      <c r="B15" s="6">
        <v>50000</v>
      </c>
      <c r="C15" s="6">
        <v>-5625</v>
      </c>
      <c r="D15" s="6">
        <v>-9681.1061001959497</v>
      </c>
      <c r="E15" s="7">
        <v>5375.6283629085592</v>
      </c>
      <c r="F15" s="7">
        <v>803.11029930242353</v>
      </c>
      <c r="G15" s="10">
        <v>0</v>
      </c>
      <c r="H15" s="7">
        <v>-991.08906405966991</v>
      </c>
      <c r="I15" s="9">
        <v>-13422.05</v>
      </c>
      <c r="J15" s="7">
        <v>103964.75654428711</v>
      </c>
      <c r="K15" s="7">
        <v>-81816.10010639418</v>
      </c>
      <c r="L15" s="9">
        <v>0</v>
      </c>
      <c r="M15" s="9">
        <v>0</v>
      </c>
      <c r="N15" s="2">
        <f t="shared" si="0"/>
        <v>4233.1499358482979</v>
      </c>
      <c r="O15" s="2">
        <f t="shared" si="1"/>
        <v>48608.149935848298</v>
      </c>
      <c r="P15" s="24"/>
    </row>
    <row r="16" spans="1:16" ht="15" x14ac:dyDescent="0.25">
      <c r="A16" s="1">
        <v>14</v>
      </c>
      <c r="B16" s="6">
        <v>120000</v>
      </c>
      <c r="C16" s="6">
        <v>-12500</v>
      </c>
      <c r="D16" s="6">
        <v>-18744.811266627934</v>
      </c>
      <c r="E16" s="7">
        <v>10751.693073477914</v>
      </c>
      <c r="F16" s="7">
        <v>1857.3208577729142</v>
      </c>
      <c r="G16" s="10">
        <v>0</v>
      </c>
      <c r="H16" s="7">
        <v>-2697.1292004905345</v>
      </c>
      <c r="I16" s="9">
        <v>-50751.79</v>
      </c>
      <c r="J16" s="7">
        <v>327178.96379352041</v>
      </c>
      <c r="K16" s="7">
        <v>-217197.76969273383</v>
      </c>
      <c r="L16" s="9">
        <v>0</v>
      </c>
      <c r="M16" s="9">
        <v>0</v>
      </c>
      <c r="N16" s="2">
        <f t="shared" si="0"/>
        <v>50396.477564918925</v>
      </c>
      <c r="O16" s="2">
        <f t="shared" si="1"/>
        <v>157896.47756491893</v>
      </c>
      <c r="P16" s="24"/>
    </row>
    <row r="17" spans="1:16" ht="15" x14ac:dyDescent="0.25">
      <c r="A17" s="1">
        <v>15</v>
      </c>
      <c r="B17" s="6">
        <v>166100</v>
      </c>
      <c r="C17" s="6">
        <v>-17213.75</v>
      </c>
      <c r="D17" s="6">
        <v>-38306.617992390326</v>
      </c>
      <c r="E17" s="7">
        <v>8802.0008691773201</v>
      </c>
      <c r="F17" s="7">
        <v>4063.8689459234811</v>
      </c>
      <c r="G17" s="10">
        <v>0</v>
      </c>
      <c r="H17" s="7">
        <v>-4365.596129175754</v>
      </c>
      <c r="I17" s="9">
        <v>-89470.27</v>
      </c>
      <c r="J17" s="7">
        <v>556981.75240412576</v>
      </c>
      <c r="K17" s="7">
        <v>-324334.93188352662</v>
      </c>
      <c r="L17" s="9">
        <v>0</v>
      </c>
      <c r="M17" s="9">
        <v>0</v>
      </c>
      <c r="N17" s="2">
        <f t="shared" si="0"/>
        <v>113370.20621413388</v>
      </c>
      <c r="O17" s="2">
        <f t="shared" si="1"/>
        <v>262256.45621413388</v>
      </c>
      <c r="P17" s="24"/>
    </row>
    <row r="18" spans="1:16" ht="15" x14ac:dyDescent="0.25">
      <c r="A18" s="1">
        <v>16</v>
      </c>
      <c r="B18" s="6">
        <v>139415.51999999999</v>
      </c>
      <c r="C18" s="6">
        <v>-14533.45</v>
      </c>
      <c r="D18" s="6">
        <v>-24331.637258527688</v>
      </c>
      <c r="E18" s="7">
        <v>13439.235847771668</v>
      </c>
      <c r="F18" s="7">
        <v>2070.9442432192391</v>
      </c>
      <c r="G18" s="10">
        <v>0</v>
      </c>
      <c r="H18" s="7">
        <v>-2738.6098996084093</v>
      </c>
      <c r="I18" s="9">
        <v>-42118.14</v>
      </c>
      <c r="J18" s="7">
        <v>303265.95161075378</v>
      </c>
      <c r="K18" s="7">
        <v>-227438.31979189813</v>
      </c>
      <c r="L18" s="9">
        <v>0</v>
      </c>
      <c r="M18" s="9">
        <v>0</v>
      </c>
      <c r="N18" s="2">
        <f t="shared" si="0"/>
        <v>22149.424751710467</v>
      </c>
      <c r="O18" s="2">
        <f t="shared" si="1"/>
        <v>147031.49475171044</v>
      </c>
      <c r="P18" s="24"/>
    </row>
    <row r="19" spans="1:16" ht="15" x14ac:dyDescent="0.25">
      <c r="A19" s="1">
        <v>17</v>
      </c>
      <c r="B19" s="6">
        <v>174000</v>
      </c>
      <c r="C19" s="6">
        <v>-16125</v>
      </c>
      <c r="D19" s="6">
        <v>-45436.725040499317</v>
      </c>
      <c r="E19" s="7">
        <v>1232.5031981869467</v>
      </c>
      <c r="F19" s="7">
        <v>5369.417226458545</v>
      </c>
      <c r="G19" s="10">
        <v>0</v>
      </c>
      <c r="H19" s="7">
        <v>-5137.6970916494156</v>
      </c>
      <c r="I19" s="9">
        <v>-120102.1</v>
      </c>
      <c r="J19" s="7">
        <v>704528.50298076507</v>
      </c>
      <c r="K19" s="7">
        <v>-365020.91107696691</v>
      </c>
      <c r="L19" s="9">
        <v>0</v>
      </c>
      <c r="M19" s="9">
        <v>0</v>
      </c>
      <c r="N19" s="2">
        <f t="shared" si="0"/>
        <v>175432.99019629485</v>
      </c>
      <c r="O19" s="2">
        <f t="shared" si="1"/>
        <v>333307.99019629485</v>
      </c>
      <c r="P19" s="24"/>
    </row>
    <row r="20" spans="1:16" ht="15" x14ac:dyDescent="0.25">
      <c r="A20" s="1">
        <v>18</v>
      </c>
      <c r="B20" s="6">
        <v>570000</v>
      </c>
      <c r="C20" s="6">
        <v>-57000</v>
      </c>
      <c r="D20" s="6">
        <v>-161893.44243106709</v>
      </c>
      <c r="E20" s="7">
        <v>4390.6751590722342</v>
      </c>
      <c r="F20" s="7">
        <v>19120.597515682912</v>
      </c>
      <c r="G20" s="10">
        <v>0</v>
      </c>
      <c r="H20" s="7">
        <v>-17246.733897809241</v>
      </c>
      <c r="I20" s="9">
        <v>-424491.5</v>
      </c>
      <c r="J20" s="7">
        <v>2413042.4899186478</v>
      </c>
      <c r="K20" s="7">
        <v>-954739.5665563189</v>
      </c>
      <c r="L20" s="9">
        <v>0</v>
      </c>
      <c r="M20" s="9">
        <v>-500000</v>
      </c>
      <c r="N20" s="2">
        <f t="shared" si="0"/>
        <v>878182.51970820781</v>
      </c>
      <c r="O20" s="2">
        <f t="shared" si="1"/>
        <v>891182.51970820781</v>
      </c>
      <c r="P20" s="24"/>
    </row>
    <row r="21" spans="1:16" ht="15" x14ac:dyDescent="0.25">
      <c r="A21" s="1">
        <v>19</v>
      </c>
      <c r="B21" s="6">
        <v>300000</v>
      </c>
      <c r="C21" s="6">
        <v>-30000</v>
      </c>
      <c r="D21" s="6">
        <v>-85218.632911189779</v>
      </c>
      <c r="E21" s="7">
        <v>2310.8816626497273</v>
      </c>
      <c r="F21" s="7">
        <v>10060.595359111785</v>
      </c>
      <c r="G21" s="10">
        <v>0</v>
      </c>
      <c r="H21" s="7">
        <v>-8630.4158480893839</v>
      </c>
      <c r="I21" s="9">
        <v>-223416.58</v>
      </c>
      <c r="J21" s="7">
        <v>1233944.1858816657</v>
      </c>
      <c r="K21" s="7">
        <v>-343993.03012631426</v>
      </c>
      <c r="L21" s="9">
        <v>0</v>
      </c>
      <c r="M21" s="9">
        <v>-522577.98</v>
      </c>
      <c r="N21" s="2">
        <f t="shared" si="0"/>
        <v>585057.00401783374</v>
      </c>
      <c r="O21" s="2">
        <f t="shared" si="1"/>
        <v>332479.02401783376</v>
      </c>
      <c r="P21" s="24"/>
    </row>
    <row r="22" spans="1:16" ht="15" x14ac:dyDescent="0.25">
      <c r="A22" s="1">
        <v>20</v>
      </c>
      <c r="B22" s="6">
        <v>685000</v>
      </c>
      <c r="C22" s="6">
        <v>-38750</v>
      </c>
      <c r="D22" s="6">
        <v>-107711.01384894745</v>
      </c>
      <c r="E22" s="7">
        <v>2850.4198302817504</v>
      </c>
      <c r="F22" s="7">
        <v>12835.940587030098</v>
      </c>
      <c r="G22" s="10">
        <v>0</v>
      </c>
      <c r="H22" s="7">
        <v>-12899.94770253368</v>
      </c>
      <c r="I22" s="9">
        <v>-292930.84000000003</v>
      </c>
      <c r="J22" s="7">
        <v>1748787.5091728182</v>
      </c>
      <c r="K22" s="7">
        <v>-1046436.834896601</v>
      </c>
      <c r="L22" s="9">
        <v>0</v>
      </c>
      <c r="M22" s="9">
        <v>0</v>
      </c>
      <c r="N22" s="2">
        <f t="shared" si="0"/>
        <v>304495.23314204789</v>
      </c>
      <c r="O22" s="2">
        <f t="shared" si="1"/>
        <v>950745.23314204789</v>
      </c>
      <c r="P22" s="24"/>
    </row>
    <row r="23" spans="1:16" ht="15" x14ac:dyDescent="0.25">
      <c r="A23" s="1">
        <v>21</v>
      </c>
      <c r="B23" s="6">
        <v>250000</v>
      </c>
      <c r="C23" s="6">
        <v>-25000</v>
      </c>
      <c r="D23" s="6">
        <v>-70996.125403327111</v>
      </c>
      <c r="E23" s="7">
        <v>1925.7347188955357</v>
      </c>
      <c r="F23" s="7">
        <v>8388.6590393645947</v>
      </c>
      <c r="G23" s="10">
        <v>0</v>
      </c>
      <c r="H23" s="7">
        <v>-7942.0655892226223</v>
      </c>
      <c r="I23" s="9">
        <v>-186180.48000000001</v>
      </c>
      <c r="J23" s="7">
        <v>1088850.3053966356</v>
      </c>
      <c r="K23" s="7">
        <v>-552733.10701458564</v>
      </c>
      <c r="L23" s="9">
        <v>0</v>
      </c>
      <c r="M23" s="9">
        <v>0</v>
      </c>
      <c r="N23" s="2">
        <f t="shared" si="0"/>
        <v>281312.92114776035</v>
      </c>
      <c r="O23" s="2">
        <f t="shared" si="1"/>
        <v>506312.92114776035</v>
      </c>
      <c r="P23" s="24"/>
    </row>
    <row r="24" spans="1:16" ht="15" x14ac:dyDescent="0.25">
      <c r="A24" s="1">
        <v>22</v>
      </c>
      <c r="B24" s="6">
        <v>100000</v>
      </c>
      <c r="C24" s="6">
        <v>-8750</v>
      </c>
      <c r="D24" s="6">
        <v>-13427.380396784452</v>
      </c>
      <c r="E24" s="7">
        <v>1.6557326879688921</v>
      </c>
      <c r="F24" s="7">
        <v>2076.5579353514036</v>
      </c>
      <c r="G24" s="10">
        <v>0</v>
      </c>
      <c r="H24" s="7">
        <v>-3174.3466420525433</v>
      </c>
      <c r="I24" s="9">
        <v>-86597.7</v>
      </c>
      <c r="J24" s="7">
        <v>479274.99339889357</v>
      </c>
      <c r="K24" s="7">
        <v>-239776.9891201602</v>
      </c>
      <c r="L24" s="9">
        <v>0</v>
      </c>
      <c r="M24" s="9">
        <v>0</v>
      </c>
      <c r="N24" s="2">
        <f t="shared" si="0"/>
        <v>138376.79090793573</v>
      </c>
      <c r="O24" s="2">
        <f t="shared" si="1"/>
        <v>229626.79090793573</v>
      </c>
      <c r="P24" s="24"/>
    </row>
    <row r="25" spans="1:16" ht="15" x14ac:dyDescent="0.25">
      <c r="A25" s="1">
        <v>23</v>
      </c>
      <c r="B25" s="6">
        <v>11349847.890000001</v>
      </c>
      <c r="C25" s="6">
        <v>-357904.89</v>
      </c>
      <c r="D25" s="6">
        <v>-297204.05158342153</v>
      </c>
      <c r="E25" s="7">
        <v>94.256665231680969</v>
      </c>
      <c r="F25" s="7">
        <v>54377.479366597232</v>
      </c>
      <c r="G25" s="10">
        <v>0</v>
      </c>
      <c r="H25" s="7">
        <v>-165292.42875075177</v>
      </c>
      <c r="I25" s="9">
        <v>-4831434.76</v>
      </c>
      <c r="J25" s="7">
        <v>26167069.543774478</v>
      </c>
      <c r="K25" s="7">
        <v>-16011586.151882183</v>
      </c>
      <c r="L25" s="9">
        <v>0</v>
      </c>
      <c r="M25" s="9">
        <v>0</v>
      </c>
      <c r="N25" s="2">
        <f t="shared" si="0"/>
        <v>4916023.8875899501</v>
      </c>
      <c r="O25" s="2">
        <f t="shared" si="1"/>
        <v>15907966.88758995</v>
      </c>
      <c r="P25" s="24"/>
    </row>
    <row r="26" spans="1:16" ht="15" x14ac:dyDescent="0.25">
      <c r="A26" s="1">
        <v>24</v>
      </c>
      <c r="B26" s="6">
        <v>3826687</v>
      </c>
      <c r="C26" s="6">
        <v>-275625</v>
      </c>
      <c r="D26" s="6">
        <v>-951000.87544457254</v>
      </c>
      <c r="E26" s="7">
        <v>109.9530526397396</v>
      </c>
      <c r="F26" s="7">
        <v>79107.624324677134</v>
      </c>
      <c r="G26" s="10">
        <v>0</v>
      </c>
      <c r="H26" s="7">
        <v>-190521.08235148818</v>
      </c>
      <c r="I26" s="9">
        <v>-6423825.1100000003</v>
      </c>
      <c r="J26" s="7">
        <v>31296053.577376131</v>
      </c>
      <c r="K26" s="7">
        <v>-11987437.855858885</v>
      </c>
      <c r="L26" s="9">
        <v>0</v>
      </c>
      <c r="M26" s="9">
        <v>0</v>
      </c>
      <c r="N26" s="2">
        <f t="shared" si="0"/>
        <v>11822486.231098503</v>
      </c>
      <c r="O26" s="2">
        <f t="shared" si="1"/>
        <v>15373548.231098503</v>
      </c>
      <c r="P26" s="24"/>
    </row>
    <row r="27" spans="1:16" ht="15" x14ac:dyDescent="0.25">
      <c r="A27" s="1">
        <v>25</v>
      </c>
      <c r="B27" s="6">
        <v>1361875</v>
      </c>
      <c r="C27" s="6">
        <v>-27812.5</v>
      </c>
      <c r="D27" s="6">
        <v>93.943317105217048</v>
      </c>
      <c r="E27" s="7">
        <v>6.2658387717259849</v>
      </c>
      <c r="F27" s="7">
        <v>120.07748056303625</v>
      </c>
      <c r="G27" s="10">
        <v>0</v>
      </c>
      <c r="H27" s="7">
        <v>-8785.9766350256468</v>
      </c>
      <c r="I27" s="9">
        <v>-183709.33</v>
      </c>
      <c r="J27" s="7">
        <v>1372301.9402717494</v>
      </c>
      <c r="K27" s="7">
        <v>-1432522.9594568531</v>
      </c>
      <c r="L27" s="9">
        <v>0</v>
      </c>
      <c r="M27" s="9">
        <v>0</v>
      </c>
      <c r="N27" s="2">
        <f t="shared" si="0"/>
        <v>-252496.03918368928</v>
      </c>
      <c r="O27" s="2">
        <f t="shared" si="1"/>
        <v>1081566.4608163107</v>
      </c>
      <c r="P27" s="24"/>
    </row>
    <row r="28" spans="1:16" ht="15" x14ac:dyDescent="0.25">
      <c r="A28" s="1">
        <v>26</v>
      </c>
      <c r="B28" s="6">
        <v>1663062.5</v>
      </c>
      <c r="C28" s="6">
        <v>-33062.5</v>
      </c>
      <c r="D28" s="6">
        <v>111.10665585791031</v>
      </c>
      <c r="E28" s="7">
        <v>6.8924226488985783</v>
      </c>
      <c r="F28" s="7">
        <v>137.6463911845469</v>
      </c>
      <c r="G28" s="10">
        <v>0</v>
      </c>
      <c r="H28" s="7">
        <v>-10322.208719263765</v>
      </c>
      <c r="I28" s="9">
        <v>-204424.42</v>
      </c>
      <c r="J28" s="7">
        <v>1591192.4223168765</v>
      </c>
      <c r="K28" s="7">
        <v>-1727651.397861508</v>
      </c>
      <c r="L28" s="9">
        <v>0</v>
      </c>
      <c r="M28" s="9">
        <v>0</v>
      </c>
      <c r="N28" s="2">
        <f t="shared" si="0"/>
        <v>-350949.95879420382</v>
      </c>
      <c r="O28" s="2">
        <f t="shared" si="1"/>
        <v>1279050.0412057962</v>
      </c>
      <c r="P28" s="24"/>
    </row>
    <row r="29" spans="1:16" ht="15" x14ac:dyDescent="0.25">
      <c r="A29" s="1">
        <v>27</v>
      </c>
      <c r="B29" s="6">
        <v>2500000</v>
      </c>
      <c r="C29" s="6">
        <v>-12500</v>
      </c>
      <c r="D29" s="6">
        <v>128.53004464401758</v>
      </c>
      <c r="E29" s="7">
        <v>3.2978098798063042</v>
      </c>
      <c r="F29" s="7">
        <v>79.743336659260635</v>
      </c>
      <c r="G29" s="10">
        <v>0</v>
      </c>
      <c r="H29" s="7">
        <v>-7372.0978740742376</v>
      </c>
      <c r="I29" s="9">
        <v>-94658.87</v>
      </c>
      <c r="J29" s="7">
        <v>919410.40569720184</v>
      </c>
      <c r="K29" s="7">
        <v>-1799254.479649636</v>
      </c>
      <c r="L29" s="9">
        <v>0</v>
      </c>
      <c r="M29" s="9">
        <v>0</v>
      </c>
      <c r="N29" s="2">
        <f t="shared" si="0"/>
        <v>-981663.4706353253</v>
      </c>
      <c r="O29" s="2">
        <f t="shared" si="1"/>
        <v>1505836.5293646748</v>
      </c>
      <c r="P29" s="24"/>
    </row>
    <row r="30" spans="1:16" ht="15" x14ac:dyDescent="0.25">
      <c r="A30" s="1">
        <v>28</v>
      </c>
      <c r="B30" s="6">
        <v>75000</v>
      </c>
      <c r="C30" s="6"/>
      <c r="D30" s="6">
        <v>-4338.5144584395239</v>
      </c>
      <c r="E30" s="7">
        <v>0</v>
      </c>
      <c r="F30" s="7">
        <v>50.07531632201232</v>
      </c>
      <c r="G30" s="10">
        <v>0</v>
      </c>
      <c r="H30" s="7">
        <v>-161.44616395756793</v>
      </c>
      <c r="I30" s="9">
        <v>-18701.55</v>
      </c>
      <c r="J30" s="7">
        <v>40189.853399230888</v>
      </c>
      <c r="K30" s="7">
        <v>57767.778718858899</v>
      </c>
      <c r="L30" s="9">
        <v>-148868.70000000001</v>
      </c>
      <c r="M30" s="9">
        <v>-937.5</v>
      </c>
      <c r="N30" s="2">
        <f t="shared" si="0"/>
        <v>74806.196812014707</v>
      </c>
      <c r="O30" s="2">
        <f t="shared" si="1"/>
        <v>-3.1879853049758822E-3</v>
      </c>
      <c r="P30" s="24"/>
    </row>
    <row r="31" spans="1:16" ht="15" x14ac:dyDescent="0.25">
      <c r="A31" s="1">
        <v>29</v>
      </c>
      <c r="B31" s="6">
        <v>12500</v>
      </c>
      <c r="C31" s="6"/>
      <c r="D31" s="6">
        <v>-723.08574275962087</v>
      </c>
      <c r="E31" s="7">
        <v>0</v>
      </c>
      <c r="F31" s="7">
        <v>8.3458860500487528</v>
      </c>
      <c r="G31" s="10">
        <v>0</v>
      </c>
      <c r="H31" s="7">
        <v>-26.907693981256973</v>
      </c>
      <c r="I31" s="9">
        <v>-3116.92</v>
      </c>
      <c r="J31" s="7">
        <v>6698.3088969664723</v>
      </c>
      <c r="K31" s="7">
        <v>9627.9631156337582</v>
      </c>
      <c r="L31" s="9">
        <v>-24811.45</v>
      </c>
      <c r="M31" s="9">
        <v>-156.25</v>
      </c>
      <c r="N31" s="2">
        <f t="shared" si="0"/>
        <v>12467.704461909401</v>
      </c>
      <c r="O31" s="2">
        <f t="shared" si="1"/>
        <v>4.4619094005611259E-3</v>
      </c>
      <c r="P31" s="24"/>
    </row>
    <row r="32" spans="1:16" ht="15" x14ac:dyDescent="0.25">
      <c r="A32" s="1">
        <v>30</v>
      </c>
      <c r="B32" s="6">
        <v>25000</v>
      </c>
      <c r="C32" s="6"/>
      <c r="D32" s="6">
        <v>-1446.1714855191074</v>
      </c>
      <c r="E32" s="7">
        <v>0</v>
      </c>
      <c r="F32" s="7">
        <v>16.691772100095953</v>
      </c>
      <c r="G32" s="10">
        <v>0</v>
      </c>
      <c r="H32" s="7">
        <v>-53.815387962508943</v>
      </c>
      <c r="I32" s="9">
        <v>-6233.85</v>
      </c>
      <c r="J32" s="7">
        <v>13396.617793931697</v>
      </c>
      <c r="K32" s="7">
        <v>19255.926231265723</v>
      </c>
      <c r="L32" s="9">
        <v>-49622.9</v>
      </c>
      <c r="M32" s="9">
        <v>-312.5</v>
      </c>
      <c r="N32" s="2">
        <f t="shared" si="0"/>
        <v>24935.398923815897</v>
      </c>
      <c r="O32" s="2">
        <f t="shared" si="1"/>
        <v>-1.0761841040221043E-3</v>
      </c>
      <c r="P32" s="24"/>
    </row>
    <row r="33" spans="1:16" ht="15" x14ac:dyDescent="0.25">
      <c r="A33" s="1">
        <v>31</v>
      </c>
      <c r="B33" s="6">
        <v>12500</v>
      </c>
      <c r="C33" s="6"/>
      <c r="D33" s="6">
        <v>-723.08574275962087</v>
      </c>
      <c r="E33" s="7">
        <v>0</v>
      </c>
      <c r="F33" s="7">
        <v>8.3458860500487528</v>
      </c>
      <c r="G33" s="10">
        <v>0</v>
      </c>
      <c r="H33" s="7">
        <v>-26.907693981256973</v>
      </c>
      <c r="I33" s="9">
        <v>-3116.92</v>
      </c>
      <c r="J33" s="7">
        <v>6698.3088969664723</v>
      </c>
      <c r="K33" s="7">
        <v>9627.9631156337582</v>
      </c>
      <c r="L33" s="9">
        <v>-24811.45</v>
      </c>
      <c r="M33" s="9">
        <v>-156.25</v>
      </c>
      <c r="N33" s="2">
        <f t="shared" si="0"/>
        <v>12467.704461909401</v>
      </c>
      <c r="O33" s="2">
        <f t="shared" si="1"/>
        <v>4.4619094005611259E-3</v>
      </c>
      <c r="P33" s="24"/>
    </row>
    <row r="34" spans="1:16" ht="15" x14ac:dyDescent="0.25">
      <c r="A34" s="1">
        <v>32</v>
      </c>
      <c r="B34" s="6">
        <v>7565000</v>
      </c>
      <c r="C34" s="6">
        <v>-258406.25</v>
      </c>
      <c r="D34" s="6">
        <v>-334464.83012619201</v>
      </c>
      <c r="E34" s="7">
        <v>86.963329653392933</v>
      </c>
      <c r="F34" s="7">
        <v>5392.2556638010938</v>
      </c>
      <c r="G34" s="10">
        <v>0</v>
      </c>
      <c r="H34" s="7">
        <v>-116334.54810638624</v>
      </c>
      <c r="I34" s="9">
        <v>-3942409.89</v>
      </c>
      <c r="J34" s="7">
        <v>20041125.729191676</v>
      </c>
      <c r="K34" s="7">
        <v>-10856390.707744222</v>
      </c>
      <c r="L34" s="9">
        <v>0</v>
      </c>
      <c r="M34" s="9">
        <v>0</v>
      </c>
      <c r="N34" s="2">
        <f t="shared" si="0"/>
        <v>4797004.9722083285</v>
      </c>
      <c r="O34" s="2">
        <f t="shared" si="1"/>
        <v>12103598.722208329</v>
      </c>
      <c r="P34" s="24"/>
    </row>
    <row r="35" spans="1:16" ht="15" x14ac:dyDescent="0.25">
      <c r="A35" s="1">
        <v>33</v>
      </c>
      <c r="B35" s="6">
        <v>0</v>
      </c>
      <c r="C35" s="6">
        <v>-3125</v>
      </c>
      <c r="D35" s="6">
        <v>19.631893243218869</v>
      </c>
      <c r="E35" s="7">
        <v>1.6364688710106128</v>
      </c>
      <c r="F35" s="7">
        <v>28.581477109468878</v>
      </c>
      <c r="G35" s="10">
        <v>0</v>
      </c>
      <c r="H35" s="7">
        <v>-1951.5379843013061</v>
      </c>
      <c r="I35" s="9">
        <v>-46972.47</v>
      </c>
      <c r="J35" s="7">
        <v>318428.59489223827</v>
      </c>
      <c r="K35" s="7">
        <v>-287406.71348227881</v>
      </c>
      <c r="L35" s="9">
        <v>248114.5</v>
      </c>
      <c r="M35" s="9">
        <v>0</v>
      </c>
      <c r="N35" s="2">
        <f t="shared" si="0"/>
        <v>-17852.276735118125</v>
      </c>
      <c r="O35" s="2">
        <f t="shared" si="1"/>
        <v>227137.22326488188</v>
      </c>
      <c r="P35" s="24"/>
    </row>
    <row r="36" spans="1:16" ht="15" x14ac:dyDescent="0.25">
      <c r="A36" s="1">
        <v>34</v>
      </c>
      <c r="B36" s="6">
        <v>675000</v>
      </c>
      <c r="C36" s="6">
        <v>-8437.5</v>
      </c>
      <c r="D36" s="6">
        <v>31.501072077251735</v>
      </c>
      <c r="E36" s="7">
        <v>0</v>
      </c>
      <c r="F36" s="7">
        <v>20.238358104660033</v>
      </c>
      <c r="G36" s="10">
        <v>0</v>
      </c>
      <c r="H36" s="7">
        <v>-2438.9231153047112</v>
      </c>
      <c r="I36" s="9">
        <v>-8011.69</v>
      </c>
      <c r="J36" s="7">
        <v>294539.72377446154</v>
      </c>
      <c r="K36" s="7">
        <v>-586935.96960980725</v>
      </c>
      <c r="L36" s="9">
        <v>0</v>
      </c>
      <c r="M36" s="9">
        <v>0</v>
      </c>
      <c r="N36" s="2">
        <f t="shared" si="0"/>
        <v>-302795.11952046852</v>
      </c>
      <c r="O36" s="2">
        <f t="shared" si="1"/>
        <v>363767.38047953148</v>
      </c>
      <c r="P36" s="24"/>
    </row>
    <row r="37" spans="1:16" ht="15" x14ac:dyDescent="0.25">
      <c r="A37" s="1">
        <v>35</v>
      </c>
      <c r="B37" s="6">
        <v>5000</v>
      </c>
      <c r="C37" s="6">
        <v>-750</v>
      </c>
      <c r="D37" s="6">
        <v>6.4232805687796342</v>
      </c>
      <c r="E37" s="7">
        <v>0</v>
      </c>
      <c r="F37" s="7">
        <v>4.0390693920395249</v>
      </c>
      <c r="G37" s="10">
        <v>0</v>
      </c>
      <c r="H37" s="7">
        <v>-488.67733671463151</v>
      </c>
      <c r="I37" s="9">
        <v>-1576.98</v>
      </c>
      <c r="J37" s="7">
        <v>58671.106572153163</v>
      </c>
      <c r="K37" s="7">
        <v>-118584.49656958635</v>
      </c>
      <c r="L37" s="9">
        <v>132863.67000000001</v>
      </c>
      <c r="M37" s="9">
        <v>0</v>
      </c>
      <c r="N37" s="2">
        <f t="shared" si="0"/>
        <v>-61968.584984187</v>
      </c>
      <c r="O37" s="2">
        <f t="shared" si="1"/>
        <v>75145.085015813005</v>
      </c>
      <c r="P37" s="24"/>
    </row>
    <row r="38" spans="1:16" ht="15" x14ac:dyDescent="0.25">
      <c r="A38" s="1">
        <v>36</v>
      </c>
      <c r="B38" s="6">
        <v>1550000</v>
      </c>
      <c r="C38" s="6">
        <v>-19375</v>
      </c>
      <c r="D38" s="6">
        <v>72.335795135861176</v>
      </c>
      <c r="E38" s="7">
        <v>0</v>
      </c>
      <c r="F38" s="7">
        <v>46.473266757995567</v>
      </c>
      <c r="G38" s="11">
        <v>0</v>
      </c>
      <c r="H38" s="7">
        <v>-5600.4901164780194</v>
      </c>
      <c r="I38" s="9">
        <v>-18397.22</v>
      </c>
      <c r="J38" s="7">
        <v>676350.4768056008</v>
      </c>
      <c r="K38" s="7">
        <v>-1347778.8931197552</v>
      </c>
      <c r="L38" s="9">
        <v>0</v>
      </c>
      <c r="M38" s="9">
        <v>0</v>
      </c>
      <c r="N38" s="2">
        <f t="shared" si="0"/>
        <v>-695307.31736873859</v>
      </c>
      <c r="O38" s="2">
        <f t="shared" si="1"/>
        <v>835317.68263126141</v>
      </c>
      <c r="P38" s="24"/>
    </row>
    <row r="39" spans="1:16" ht="15" x14ac:dyDescent="0.25">
      <c r="A39" s="1">
        <v>37</v>
      </c>
      <c r="B39" s="6">
        <v>160000</v>
      </c>
      <c r="C39" s="6">
        <v>-19875</v>
      </c>
      <c r="D39" s="6">
        <v>-93228.312121321651</v>
      </c>
      <c r="E39" s="7">
        <v>74769.224292372441</v>
      </c>
      <c r="F39" s="7">
        <v>7428.5384621052899</v>
      </c>
      <c r="G39" s="12">
        <v>1200.8798973846999</v>
      </c>
      <c r="H39" s="7">
        <v>-13326.280619055988</v>
      </c>
      <c r="I39" s="9">
        <v>-219929.64</v>
      </c>
      <c r="J39" s="7">
        <v>1097192.8913862135</v>
      </c>
      <c r="K39" s="7">
        <v>-467155.40459033975</v>
      </c>
      <c r="L39" s="9">
        <v>0</v>
      </c>
      <c r="M39" s="9">
        <v>0</v>
      </c>
      <c r="N39" s="2">
        <f t="shared" si="0"/>
        <v>386951.89670735854</v>
      </c>
      <c r="O39" s="2">
        <f t="shared" si="1"/>
        <v>527076.89670735854</v>
      </c>
      <c r="P39" s="24"/>
    </row>
    <row r="40" spans="1:16" ht="15" x14ac:dyDescent="0.25">
      <c r="A40" s="1">
        <v>38</v>
      </c>
      <c r="B40" s="6">
        <v>100000</v>
      </c>
      <c r="C40" s="6">
        <v>-12500</v>
      </c>
      <c r="D40" s="6">
        <v>-84608.289330606989</v>
      </c>
      <c r="E40" s="7">
        <v>72219.489806204161</v>
      </c>
      <c r="F40" s="7">
        <v>6477.0961185113056</v>
      </c>
      <c r="G40" s="8">
        <v>1222.0458653328999</v>
      </c>
      <c r="H40" s="7">
        <v>-11758.037265001416</v>
      </c>
      <c r="I40" s="9">
        <v>-192615.55</v>
      </c>
      <c r="J40" s="7">
        <v>923345.54898596311</v>
      </c>
      <c r="K40" s="7">
        <v>-356990.93051516043</v>
      </c>
      <c r="L40" s="9">
        <v>0</v>
      </c>
      <c r="M40" s="9">
        <v>0</v>
      </c>
      <c r="N40" s="2">
        <f t="shared" si="0"/>
        <v>357291.37366524257</v>
      </c>
      <c r="O40" s="2">
        <f t="shared" si="1"/>
        <v>444791.37366524257</v>
      </c>
      <c r="P40" s="24"/>
    </row>
    <row r="41" spans="1:16" ht="15" x14ac:dyDescent="0.25">
      <c r="A41" s="1">
        <v>39</v>
      </c>
      <c r="B41" s="6">
        <v>150000</v>
      </c>
      <c r="C41" s="6">
        <v>-18750</v>
      </c>
      <c r="D41" s="6">
        <v>-91292.091941256207</v>
      </c>
      <c r="E41" s="7">
        <v>73694.098533441545</v>
      </c>
      <c r="F41" s="7">
        <v>7267.91489571888</v>
      </c>
      <c r="G41" s="10">
        <v>1200.8798973846999</v>
      </c>
      <c r="H41" s="7">
        <v>-13127.959848211623</v>
      </c>
      <c r="I41" s="9">
        <v>-217255.83</v>
      </c>
      <c r="J41" s="7">
        <v>1076383.1522970677</v>
      </c>
      <c r="K41" s="7">
        <v>-450776.99232001818</v>
      </c>
      <c r="L41" s="9">
        <v>0</v>
      </c>
      <c r="M41" s="9">
        <v>0</v>
      </c>
      <c r="N41" s="2">
        <f t="shared" si="0"/>
        <v>386093.17151412688</v>
      </c>
      <c r="O41" s="2">
        <f t="shared" si="1"/>
        <v>517343.17151412688</v>
      </c>
      <c r="P41" s="24"/>
    </row>
    <row r="42" spans="1:16" ht="15" x14ac:dyDescent="0.25">
      <c r="A42" s="1">
        <v>40</v>
      </c>
      <c r="B42" s="6">
        <v>70000</v>
      </c>
      <c r="C42" s="6">
        <v>-8625</v>
      </c>
      <c r="D42" s="6">
        <v>-52701.194819840988</v>
      </c>
      <c r="E42" s="7">
        <v>44406.819556756091</v>
      </c>
      <c r="F42" s="7">
        <v>4046.8797309313068</v>
      </c>
      <c r="G42" s="10">
        <v>733.22751920270002</v>
      </c>
      <c r="H42" s="7">
        <v>-7253.0401717210725</v>
      </c>
      <c r="I42" s="9">
        <v>-118253.74</v>
      </c>
      <c r="J42" s="7">
        <v>574800.28067171713</v>
      </c>
      <c r="K42" s="7">
        <v>-230557.77834117756</v>
      </c>
      <c r="L42" s="9">
        <v>0</v>
      </c>
      <c r="M42" s="9">
        <v>0</v>
      </c>
      <c r="N42" s="2">
        <f t="shared" si="0"/>
        <v>215221.45414586761</v>
      </c>
      <c r="O42" s="2">
        <f t="shared" si="1"/>
        <v>276596.45414586761</v>
      </c>
      <c r="P42" s="24"/>
    </row>
    <row r="43" spans="1:16" ht="15" x14ac:dyDescent="0.25">
      <c r="A43" s="1">
        <v>41</v>
      </c>
      <c r="B43" s="6">
        <v>200000</v>
      </c>
      <c r="C43" s="6">
        <v>-25000</v>
      </c>
      <c r="D43" s="6">
        <v>-131388.40005381557</v>
      </c>
      <c r="E43" s="7">
        <v>106509.64022240635</v>
      </c>
      <c r="F43" s="7">
        <v>10561.186086695156</v>
      </c>
      <c r="G43" s="10">
        <v>1801.3198460845999</v>
      </c>
      <c r="H43" s="7">
        <v>-19356.230905538581</v>
      </c>
      <c r="I43" s="9">
        <v>-327139.96999999997</v>
      </c>
      <c r="J43" s="7">
        <v>1598426.4522821628</v>
      </c>
      <c r="K43" s="7">
        <v>-645208.41520360729</v>
      </c>
      <c r="L43" s="9">
        <v>0</v>
      </c>
      <c r="M43" s="9">
        <v>0</v>
      </c>
      <c r="N43" s="2">
        <f t="shared" si="0"/>
        <v>594205.58227438747</v>
      </c>
      <c r="O43" s="2">
        <f t="shared" si="1"/>
        <v>769205.58227438747</v>
      </c>
      <c r="P43" s="24"/>
    </row>
    <row r="44" spans="1:16" ht="15" x14ac:dyDescent="0.25">
      <c r="A44" s="1">
        <v>42</v>
      </c>
      <c r="B44" s="6">
        <v>109500</v>
      </c>
      <c r="C44" s="6">
        <v>-14106.25</v>
      </c>
      <c r="D44" s="6">
        <v>-83577.415947368281</v>
      </c>
      <c r="E44" s="7">
        <v>71005.981184477816</v>
      </c>
      <c r="F44" s="7">
        <v>6351.575682803903</v>
      </c>
      <c r="G44" s="10">
        <v>1200.8798973846999</v>
      </c>
      <c r="H44" s="7">
        <v>-11985.357194896107</v>
      </c>
      <c r="I44" s="9">
        <v>-193973.89</v>
      </c>
      <c r="J44" s="7">
        <v>929960.32501230598</v>
      </c>
      <c r="K44" s="7">
        <v>-363454.79077291401</v>
      </c>
      <c r="L44" s="9">
        <v>0</v>
      </c>
      <c r="M44" s="9">
        <v>0</v>
      </c>
      <c r="N44" s="2">
        <f t="shared" si="0"/>
        <v>355527.30786179396</v>
      </c>
      <c r="O44" s="2">
        <f t="shared" si="1"/>
        <v>450921.05786179396</v>
      </c>
      <c r="P44" s="24"/>
    </row>
    <row r="45" spans="1:16" ht="15" x14ac:dyDescent="0.25">
      <c r="A45" s="1">
        <v>43</v>
      </c>
      <c r="B45" s="6">
        <v>95000</v>
      </c>
      <c r="C45" s="6">
        <v>-11875</v>
      </c>
      <c r="D45" s="6">
        <v>-80391.240772711462</v>
      </c>
      <c r="E45" s="7">
        <v>68608.515315899465</v>
      </c>
      <c r="F45" s="7">
        <v>6149.9142561783892</v>
      </c>
      <c r="G45" s="10">
        <v>1160.9435720609999</v>
      </c>
      <c r="H45" s="7">
        <v>-10653.430014089978</v>
      </c>
      <c r="I45" s="9">
        <v>-182984.77</v>
      </c>
      <c r="J45" s="7">
        <v>835456.54763559194</v>
      </c>
      <c r="K45" s="7">
        <v>-155846.23354873093</v>
      </c>
      <c r="L45" s="9">
        <v>0</v>
      </c>
      <c r="M45" s="9">
        <v>-300000</v>
      </c>
      <c r="N45" s="2">
        <f t="shared" si="0"/>
        <v>481500.24644419842</v>
      </c>
      <c r="O45" s="2">
        <f t="shared" si="1"/>
        <v>264625.24644419842</v>
      </c>
      <c r="P45" s="24"/>
    </row>
    <row r="46" spans="1:16" ht="15" x14ac:dyDescent="0.25">
      <c r="A46" s="1">
        <v>44</v>
      </c>
      <c r="B46" s="6">
        <v>100000</v>
      </c>
      <c r="C46" s="6">
        <v>-12500</v>
      </c>
      <c r="D46" s="6">
        <v>-84608.289330606989</v>
      </c>
      <c r="E46" s="7">
        <v>72219.489806204161</v>
      </c>
      <c r="F46" s="7">
        <v>6477.0961185113056</v>
      </c>
      <c r="G46" s="10">
        <v>1222.0458653328999</v>
      </c>
      <c r="H46" s="7">
        <v>-11758.037265001416</v>
      </c>
      <c r="I46" s="9">
        <v>-192615.55</v>
      </c>
      <c r="J46" s="7">
        <v>923345.54898596311</v>
      </c>
      <c r="K46" s="7">
        <v>-356990.93051516043</v>
      </c>
      <c r="L46" s="9">
        <v>0</v>
      </c>
      <c r="M46" s="9">
        <v>0</v>
      </c>
      <c r="N46" s="2">
        <f t="shared" si="0"/>
        <v>357291.37366524257</v>
      </c>
      <c r="O46" s="2">
        <f t="shared" si="1"/>
        <v>444791.37366524257</v>
      </c>
      <c r="P46" s="24"/>
    </row>
    <row r="47" spans="1:16" ht="15" x14ac:dyDescent="0.25">
      <c r="A47" s="1">
        <v>45</v>
      </c>
      <c r="B47" s="6">
        <v>110000</v>
      </c>
      <c r="C47" s="6">
        <v>-14875</v>
      </c>
      <c r="D47" s="6">
        <v>-84965.587914988515</v>
      </c>
      <c r="E47" s="7">
        <v>72080.981702390141</v>
      </c>
      <c r="F47" s="7">
        <v>6503.6725498469259</v>
      </c>
      <c r="G47" s="10">
        <v>1200.8798973846999</v>
      </c>
      <c r="H47" s="7">
        <v>-12014.302030101124</v>
      </c>
      <c r="I47" s="9">
        <v>-190698.46</v>
      </c>
      <c r="J47" s="7">
        <v>921361.29849057633</v>
      </c>
      <c r="K47" s="7">
        <v>-365257.59717899107</v>
      </c>
      <c r="L47" s="9">
        <v>0</v>
      </c>
      <c r="M47" s="9">
        <v>0</v>
      </c>
      <c r="N47" s="2">
        <f t="shared" si="0"/>
        <v>348210.88551611744</v>
      </c>
      <c r="O47" s="2">
        <f t="shared" si="1"/>
        <v>443335.88551611744</v>
      </c>
      <c r="P47" s="24"/>
    </row>
    <row r="48" spans="1:16" ht="15" x14ac:dyDescent="0.25">
      <c r="A48" s="1">
        <v>46</v>
      </c>
      <c r="B48" s="6">
        <v>100000</v>
      </c>
      <c r="C48" s="6">
        <v>-12500</v>
      </c>
      <c r="D48" s="6">
        <v>-84617.726862429365</v>
      </c>
      <c r="E48" s="7">
        <v>72219.489806204161</v>
      </c>
      <c r="F48" s="7">
        <v>6474.7469177349449</v>
      </c>
      <c r="G48" s="10">
        <v>1222.0458653328999</v>
      </c>
      <c r="H48" s="7">
        <v>-11393.196826822232</v>
      </c>
      <c r="I48" s="9">
        <v>-192615.55</v>
      </c>
      <c r="J48" s="7">
        <v>893886.26254593336</v>
      </c>
      <c r="K48" s="7">
        <v>-227568.0821599534</v>
      </c>
      <c r="L48" s="9">
        <v>0</v>
      </c>
      <c r="M48" s="9">
        <v>-211826.96</v>
      </c>
      <c r="N48" s="2">
        <f t="shared" si="0"/>
        <v>457607.98928600037</v>
      </c>
      <c r="O48" s="2">
        <f t="shared" si="1"/>
        <v>333281.02928600041</v>
      </c>
      <c r="P48" s="24"/>
    </row>
    <row r="49" spans="1:16" ht="15" x14ac:dyDescent="0.25">
      <c r="A49" s="1">
        <v>47</v>
      </c>
      <c r="B49" s="6">
        <v>110000</v>
      </c>
      <c r="C49" s="6">
        <v>-11375</v>
      </c>
      <c r="D49" s="6">
        <v>-19361.745514089373</v>
      </c>
      <c r="E49" s="7">
        <v>10751.256726667038</v>
      </c>
      <c r="F49" s="7">
        <v>1606.5204259693191</v>
      </c>
      <c r="G49" s="10">
        <v>0</v>
      </c>
      <c r="H49" s="7">
        <v>-2018.3103225260477</v>
      </c>
      <c r="I49" s="9">
        <v>-26962.79</v>
      </c>
      <c r="J49" s="7">
        <v>212293.06457160832</v>
      </c>
      <c r="K49" s="7">
        <v>-172327.54792253475</v>
      </c>
      <c r="L49" s="9">
        <v>0</v>
      </c>
      <c r="M49" s="9">
        <v>0</v>
      </c>
      <c r="N49" s="2">
        <f t="shared" si="0"/>
        <v>3980.4479650944995</v>
      </c>
      <c r="O49" s="2">
        <f t="shared" si="1"/>
        <v>102605.4479650945</v>
      </c>
      <c r="P49" s="24"/>
    </row>
    <row r="50" spans="1:16" ht="15" x14ac:dyDescent="0.25">
      <c r="A50" s="1">
        <v>48</v>
      </c>
      <c r="B50" s="6">
        <v>150000</v>
      </c>
      <c r="C50" s="6">
        <v>-16250</v>
      </c>
      <c r="D50" s="6">
        <v>-33696.300082562077</v>
      </c>
      <c r="E50" s="7">
        <v>11136.422479988685</v>
      </c>
      <c r="F50" s="7">
        <v>3285.8403267714898</v>
      </c>
      <c r="G50" s="10">
        <v>0</v>
      </c>
      <c r="H50" s="7">
        <v>-3598.080133308009</v>
      </c>
      <c r="I50" s="9">
        <v>-64679.839999999997</v>
      </c>
      <c r="J50" s="7">
        <v>430613.48912083148</v>
      </c>
      <c r="K50" s="7">
        <v>-275694.51863376325</v>
      </c>
      <c r="L50" s="9">
        <v>0</v>
      </c>
      <c r="M50" s="9">
        <v>0</v>
      </c>
      <c r="N50" s="2">
        <f t="shared" si="0"/>
        <v>67367.013077958312</v>
      </c>
      <c r="O50" s="2">
        <f t="shared" si="1"/>
        <v>201117.01307795831</v>
      </c>
      <c r="P50" s="24"/>
    </row>
    <row r="51" spans="1:16" ht="15" x14ac:dyDescent="0.25">
      <c r="A51" s="1">
        <v>49</v>
      </c>
      <c r="B51" s="6">
        <v>115000</v>
      </c>
      <c r="C51" s="6">
        <v>-12562.5</v>
      </c>
      <c r="D51" s="6">
        <v>-21415.493868314123</v>
      </c>
      <c r="E51" s="7">
        <v>10751.515517985155</v>
      </c>
      <c r="F51" s="7">
        <v>1920.2375721794917</v>
      </c>
      <c r="G51" s="10">
        <v>0</v>
      </c>
      <c r="H51" s="7">
        <v>-2474.1238086215226</v>
      </c>
      <c r="I51" s="9">
        <v>-40141.57</v>
      </c>
      <c r="J51" s="7">
        <v>282579.05069573852</v>
      </c>
      <c r="K51" s="7">
        <v>-200533.74861721089</v>
      </c>
      <c r="L51" s="9">
        <v>0</v>
      </c>
      <c r="M51" s="9">
        <v>0</v>
      </c>
      <c r="N51" s="2">
        <f t="shared" si="0"/>
        <v>30685.867491756624</v>
      </c>
      <c r="O51" s="2">
        <f t="shared" si="1"/>
        <v>133123.36749175662</v>
      </c>
      <c r="P51" s="24"/>
    </row>
    <row r="52" spans="1:16" ht="15" x14ac:dyDescent="0.25">
      <c r="A52" s="1">
        <v>50</v>
      </c>
      <c r="B52" s="6">
        <v>115000</v>
      </c>
      <c r="C52" s="6">
        <v>-12562.5</v>
      </c>
      <c r="D52" s="6">
        <v>-21415.493868314123</v>
      </c>
      <c r="E52" s="7">
        <v>10751.515517985155</v>
      </c>
      <c r="F52" s="7">
        <v>1920.2375721794917</v>
      </c>
      <c r="G52" s="10">
        <v>0</v>
      </c>
      <c r="H52" s="7">
        <v>-2474.1238086215226</v>
      </c>
      <c r="I52" s="9">
        <v>-40141.57</v>
      </c>
      <c r="J52" s="7">
        <v>282579.05069573852</v>
      </c>
      <c r="K52" s="7">
        <v>-200533.74861721089</v>
      </c>
      <c r="L52" s="9">
        <v>0</v>
      </c>
      <c r="M52" s="9">
        <v>0</v>
      </c>
      <c r="N52" s="2">
        <f t="shared" si="0"/>
        <v>30685.867491756624</v>
      </c>
      <c r="O52" s="2">
        <f t="shared" si="1"/>
        <v>133123.36749175662</v>
      </c>
      <c r="P52" s="24"/>
    </row>
    <row r="53" spans="1:16" ht="15" x14ac:dyDescent="0.25">
      <c r="A53" s="1">
        <v>51</v>
      </c>
      <c r="B53" s="6">
        <v>100000</v>
      </c>
      <c r="C53" s="6">
        <v>-11250</v>
      </c>
      <c r="D53" s="6">
        <v>-19362.212196637225</v>
      </c>
      <c r="E53" s="7">
        <v>10751.256726667038</v>
      </c>
      <c r="F53" s="7">
        <v>1606.2205984427849</v>
      </c>
      <c r="G53" s="10">
        <v>0</v>
      </c>
      <c r="H53" s="7">
        <v>-1982.178128338385</v>
      </c>
      <c r="I53" s="9">
        <v>-26844.1</v>
      </c>
      <c r="J53" s="7">
        <v>207929.5131220177</v>
      </c>
      <c r="K53" s="7">
        <v>-163632.20025164087</v>
      </c>
      <c r="L53" s="9">
        <v>0</v>
      </c>
      <c r="M53" s="9">
        <v>0</v>
      </c>
      <c r="N53" s="2">
        <f t="shared" si="0"/>
        <v>8466.2998705110513</v>
      </c>
      <c r="O53" s="2">
        <f t="shared" si="1"/>
        <v>97216.299870511051</v>
      </c>
      <c r="P53" s="24"/>
    </row>
    <row r="54" spans="1:16" ht="15" x14ac:dyDescent="0.25">
      <c r="A54" s="1">
        <v>52</v>
      </c>
      <c r="B54" s="6">
        <v>100000</v>
      </c>
      <c r="C54" s="6">
        <v>-11250</v>
      </c>
      <c r="D54" s="6">
        <v>-19362.212196637225</v>
      </c>
      <c r="E54" s="7">
        <v>10751.256726667038</v>
      </c>
      <c r="F54" s="7">
        <v>1606.2205984427849</v>
      </c>
      <c r="G54" s="10">
        <v>0</v>
      </c>
      <c r="H54" s="7">
        <v>-1982.178128338385</v>
      </c>
      <c r="I54" s="9">
        <v>-26844.1</v>
      </c>
      <c r="J54" s="7">
        <v>207929.5131220177</v>
      </c>
      <c r="K54" s="7">
        <v>-163632.20025164087</v>
      </c>
      <c r="L54" s="9">
        <v>0</v>
      </c>
      <c r="M54" s="9">
        <v>0</v>
      </c>
      <c r="N54" s="2">
        <f t="shared" si="0"/>
        <v>8466.2998705110513</v>
      </c>
      <c r="O54" s="2">
        <f t="shared" si="1"/>
        <v>97216.299870511051</v>
      </c>
      <c r="P54" s="24"/>
    </row>
    <row r="55" spans="1:16" ht="15" x14ac:dyDescent="0.25">
      <c r="A55" s="1">
        <v>53</v>
      </c>
      <c r="B55" s="6">
        <v>115000</v>
      </c>
      <c r="C55" s="6">
        <v>-12562.5</v>
      </c>
      <c r="D55" s="6">
        <v>-21415.493868314123</v>
      </c>
      <c r="E55" s="7">
        <v>10751.515517985155</v>
      </c>
      <c r="F55" s="7">
        <v>1920.2375721794917</v>
      </c>
      <c r="G55" s="10">
        <v>0</v>
      </c>
      <c r="H55" s="7">
        <v>-2474.1238086215226</v>
      </c>
      <c r="I55" s="9">
        <v>-40141.57</v>
      </c>
      <c r="J55" s="7">
        <v>282579.05069573852</v>
      </c>
      <c r="K55" s="7">
        <v>-200533.74861721089</v>
      </c>
      <c r="L55" s="9">
        <v>0</v>
      </c>
      <c r="M55" s="9">
        <v>0</v>
      </c>
      <c r="N55" s="2">
        <f t="shared" si="0"/>
        <v>30685.867491756624</v>
      </c>
      <c r="O55" s="2">
        <f t="shared" si="1"/>
        <v>133123.36749175662</v>
      </c>
      <c r="P55" s="24"/>
    </row>
    <row r="56" spans="1:16" ht="15" x14ac:dyDescent="0.25">
      <c r="A56" s="1">
        <v>54</v>
      </c>
      <c r="B56" s="6">
        <v>100000</v>
      </c>
      <c r="C56" s="6">
        <v>-11250</v>
      </c>
      <c r="D56" s="6">
        <v>-19362.212196637225</v>
      </c>
      <c r="E56" s="7">
        <v>10751.256726667038</v>
      </c>
      <c r="F56" s="7">
        <v>1606.2205984427849</v>
      </c>
      <c r="G56" s="10">
        <v>0</v>
      </c>
      <c r="H56" s="7">
        <v>-1982.178128338385</v>
      </c>
      <c r="I56" s="9">
        <v>-26844.1</v>
      </c>
      <c r="J56" s="7">
        <v>207929.5131220177</v>
      </c>
      <c r="K56" s="7">
        <v>-163632.20025164087</v>
      </c>
      <c r="L56" s="9">
        <v>0</v>
      </c>
      <c r="M56" s="9">
        <v>0</v>
      </c>
      <c r="N56" s="2">
        <f t="shared" si="0"/>
        <v>8466.2998705110513</v>
      </c>
      <c r="O56" s="2">
        <f t="shared" si="1"/>
        <v>97216.299870511051</v>
      </c>
      <c r="P56" s="24"/>
    </row>
    <row r="57" spans="1:16" ht="15" x14ac:dyDescent="0.25">
      <c r="A57" s="1">
        <v>55</v>
      </c>
      <c r="B57" s="6">
        <v>50000</v>
      </c>
      <c r="C57" s="6">
        <v>-5625</v>
      </c>
      <c r="D57" s="6">
        <v>-9681.1061001959497</v>
      </c>
      <c r="E57" s="7">
        <v>5375.6283629085592</v>
      </c>
      <c r="F57" s="7">
        <v>803.11029930242353</v>
      </c>
      <c r="G57" s="10">
        <v>0</v>
      </c>
      <c r="H57" s="7">
        <v>-991.08906405966991</v>
      </c>
      <c r="I57" s="9">
        <v>-13422.05</v>
      </c>
      <c r="J57" s="7">
        <v>103964.75654428711</v>
      </c>
      <c r="K57" s="7">
        <v>-81816.10010639418</v>
      </c>
      <c r="L57" s="9">
        <v>0</v>
      </c>
      <c r="M57" s="9">
        <v>0</v>
      </c>
      <c r="N57" s="2">
        <f t="shared" si="0"/>
        <v>4233.1499358482979</v>
      </c>
      <c r="O57" s="2">
        <f t="shared" si="1"/>
        <v>48608.149935848298</v>
      </c>
      <c r="P57" s="24"/>
    </row>
    <row r="58" spans="1:16" ht="15" x14ac:dyDescent="0.25">
      <c r="A58" s="1">
        <v>56</v>
      </c>
      <c r="B58" s="6">
        <v>100000</v>
      </c>
      <c r="C58" s="6">
        <v>-11250</v>
      </c>
      <c r="D58" s="6">
        <v>-19362.212196637225</v>
      </c>
      <c r="E58" s="7">
        <v>10751.256726667038</v>
      </c>
      <c r="F58" s="7">
        <v>1606.2205984427849</v>
      </c>
      <c r="G58" s="10">
        <v>0</v>
      </c>
      <c r="H58" s="7">
        <v>-1982.178128338385</v>
      </c>
      <c r="I58" s="9">
        <v>-26844.1</v>
      </c>
      <c r="J58" s="7">
        <v>207929.5131220177</v>
      </c>
      <c r="K58" s="7">
        <v>-163632.20025164087</v>
      </c>
      <c r="L58" s="9">
        <v>0</v>
      </c>
      <c r="M58" s="9">
        <v>0</v>
      </c>
      <c r="N58" s="2">
        <f t="shared" si="0"/>
        <v>8466.2998705110513</v>
      </c>
      <c r="O58" s="2">
        <f t="shared" si="1"/>
        <v>97216.299870511051</v>
      </c>
      <c r="P58" s="24"/>
    </row>
    <row r="59" spans="1:16" ht="15" x14ac:dyDescent="0.25">
      <c r="A59" s="1">
        <v>57</v>
      </c>
      <c r="B59" s="6">
        <v>100000</v>
      </c>
      <c r="C59" s="6">
        <v>-11250</v>
      </c>
      <c r="D59" s="6">
        <v>-19362.212196637225</v>
      </c>
      <c r="E59" s="7">
        <v>10751.256726667038</v>
      </c>
      <c r="F59" s="7">
        <v>1606.2205984427849</v>
      </c>
      <c r="G59" s="10">
        <v>0</v>
      </c>
      <c r="H59" s="7">
        <v>-1982.178128338385</v>
      </c>
      <c r="I59" s="9">
        <v>-26844.1</v>
      </c>
      <c r="J59" s="7">
        <v>207929.5131220177</v>
      </c>
      <c r="K59" s="7">
        <v>-163632.20025164087</v>
      </c>
      <c r="L59" s="9">
        <v>0</v>
      </c>
      <c r="M59" s="9">
        <v>0</v>
      </c>
      <c r="N59" s="2">
        <f t="shared" si="0"/>
        <v>8466.2998705110513</v>
      </c>
      <c r="O59" s="2">
        <f t="shared" si="1"/>
        <v>97216.299870511051</v>
      </c>
      <c r="P59" s="24"/>
    </row>
    <row r="60" spans="1:16" ht="15" x14ac:dyDescent="0.25">
      <c r="A60" s="1">
        <v>58</v>
      </c>
      <c r="B60" s="6">
        <v>60000</v>
      </c>
      <c r="C60" s="6">
        <v>-6500</v>
      </c>
      <c r="D60" s="6">
        <v>-11049.96179029626</v>
      </c>
      <c r="E60" s="7">
        <v>5375.8007871897898</v>
      </c>
      <c r="F60" s="7">
        <v>1012.4531438044608</v>
      </c>
      <c r="G60" s="10">
        <v>0</v>
      </c>
      <c r="H60" s="7">
        <v>-1318.9295356535663</v>
      </c>
      <c r="I60" s="9">
        <v>-22299.72</v>
      </c>
      <c r="J60" s="7">
        <v>153711.00781540072</v>
      </c>
      <c r="K60" s="7">
        <v>-106398.93625092733</v>
      </c>
      <c r="L60" s="9">
        <v>0</v>
      </c>
      <c r="M60" s="9">
        <v>0</v>
      </c>
      <c r="N60" s="2">
        <f t="shared" si="0"/>
        <v>19031.7141695178</v>
      </c>
      <c r="O60" s="2">
        <f t="shared" si="1"/>
        <v>72531.7141695178</v>
      </c>
      <c r="P60" s="24"/>
    </row>
    <row r="61" spans="1:16" ht="15" x14ac:dyDescent="0.25">
      <c r="A61" s="1">
        <v>59</v>
      </c>
      <c r="B61" s="6">
        <v>154141.66</v>
      </c>
      <c r="C61" s="6">
        <v>-11909.7</v>
      </c>
      <c r="D61" s="6">
        <v>-31139.070010226147</v>
      </c>
      <c r="E61" s="7">
        <v>779.40546097740901</v>
      </c>
      <c r="F61" s="7">
        <v>3777.9818367099551</v>
      </c>
      <c r="G61" s="10">
        <v>0</v>
      </c>
      <c r="H61" s="7">
        <v>-4314.7046690922089</v>
      </c>
      <c r="I61" s="9">
        <v>-110771.06</v>
      </c>
      <c r="J61" s="7">
        <v>618778.6243782806</v>
      </c>
      <c r="K61" s="7">
        <v>-312981.73700536467</v>
      </c>
      <c r="L61" s="9">
        <v>0</v>
      </c>
      <c r="M61" s="9">
        <v>0</v>
      </c>
      <c r="N61" s="2">
        <f t="shared" si="0"/>
        <v>164129.43999128492</v>
      </c>
      <c r="O61" s="2">
        <f t="shared" si="1"/>
        <v>306361.39999128494</v>
      </c>
      <c r="P61" s="24"/>
    </row>
    <row r="62" spans="1:16" ht="15" x14ac:dyDescent="0.25">
      <c r="A62" s="1">
        <v>60</v>
      </c>
      <c r="B62" s="6">
        <v>100000</v>
      </c>
      <c r="C62" s="6">
        <v>-11250</v>
      </c>
      <c r="D62" s="6">
        <v>-19362.212196637225</v>
      </c>
      <c r="E62" s="7">
        <v>10751.256726667038</v>
      </c>
      <c r="F62" s="7">
        <v>1606.2205984427849</v>
      </c>
      <c r="G62" s="10">
        <v>0</v>
      </c>
      <c r="H62" s="7">
        <v>-1982.178128338385</v>
      </c>
      <c r="I62" s="9">
        <v>-26844.1</v>
      </c>
      <c r="J62" s="7">
        <v>207929.5131220177</v>
      </c>
      <c r="K62" s="7">
        <v>-163632.20025164087</v>
      </c>
      <c r="L62" s="9">
        <v>0</v>
      </c>
      <c r="M62" s="9">
        <v>0</v>
      </c>
      <c r="N62" s="2">
        <f t="shared" si="0"/>
        <v>8466.2998705110513</v>
      </c>
      <c r="O62" s="2">
        <f t="shared" si="1"/>
        <v>97216.299870511051</v>
      </c>
      <c r="P62" s="24"/>
    </row>
    <row r="63" spans="1:16" ht="15" x14ac:dyDescent="0.25">
      <c r="A63" s="1">
        <v>61</v>
      </c>
      <c r="B63" s="6">
        <v>60000</v>
      </c>
      <c r="C63" s="6">
        <v>-5000</v>
      </c>
      <c r="D63" s="6">
        <v>-11056.163892162152</v>
      </c>
      <c r="E63" s="7">
        <v>5375.8007871897898</v>
      </c>
      <c r="F63" s="7">
        <v>1008.4553559281684</v>
      </c>
      <c r="G63" s="10">
        <v>0</v>
      </c>
      <c r="H63" s="7">
        <v>-837.44580432846885</v>
      </c>
      <c r="I63" s="9">
        <v>-20713.82</v>
      </c>
      <c r="J63" s="7">
        <v>95512.301260227337</v>
      </c>
      <c r="K63" s="7">
        <v>9324.5543327081177</v>
      </c>
      <c r="L63" s="9">
        <v>-132863.67000000001</v>
      </c>
      <c r="M63" s="9">
        <v>-750</v>
      </c>
      <c r="N63" s="2">
        <f t="shared" si="0"/>
        <v>78613.682039562787</v>
      </c>
      <c r="O63" s="2">
        <f t="shared" si="1"/>
        <v>1.2039562774589285E-2</v>
      </c>
      <c r="P63" s="24"/>
    </row>
    <row r="64" spans="1:16" ht="15" x14ac:dyDescent="0.25">
      <c r="A64" s="1">
        <v>62</v>
      </c>
      <c r="B64" s="6">
        <v>115000</v>
      </c>
      <c r="C64" s="6">
        <v>-12500</v>
      </c>
      <c r="D64" s="6">
        <v>-22042.333473750186</v>
      </c>
      <c r="E64" s="7">
        <v>10751.598826715232</v>
      </c>
      <c r="F64" s="7">
        <v>1936.2479631295128</v>
      </c>
      <c r="G64" s="10">
        <v>0</v>
      </c>
      <c r="H64" s="7">
        <v>-2603.8453691689256</v>
      </c>
      <c r="I64" s="9">
        <v>-45543.74</v>
      </c>
      <c r="J64" s="7">
        <v>306127.29460545687</v>
      </c>
      <c r="K64" s="7">
        <v>-206317.41819119159</v>
      </c>
      <c r="L64" s="9">
        <v>0</v>
      </c>
      <c r="M64" s="9">
        <v>0</v>
      </c>
      <c r="N64" s="2">
        <f t="shared" si="0"/>
        <v>42307.804361190909</v>
      </c>
      <c r="O64" s="2">
        <f t="shared" si="1"/>
        <v>144807.80436119091</v>
      </c>
      <c r="P64" s="24"/>
    </row>
    <row r="65" spans="1:16" ht="15" x14ac:dyDescent="0.25">
      <c r="A65" s="1">
        <v>63</v>
      </c>
      <c r="B65" s="6">
        <v>141000</v>
      </c>
      <c r="C65" s="6">
        <v>-15349.37</v>
      </c>
      <c r="D65" s="6">
        <v>-31116.325229218684</v>
      </c>
      <c r="E65" s="7">
        <v>11067.092935733415</v>
      </c>
      <c r="F65" s="7">
        <v>2983.5286523174127</v>
      </c>
      <c r="G65" s="10">
        <v>0</v>
      </c>
      <c r="H65" s="7">
        <v>-3307.5771672204828</v>
      </c>
      <c r="I65" s="9">
        <v>-57837.49</v>
      </c>
      <c r="J65" s="7">
        <v>390589.04198574077</v>
      </c>
      <c r="K65" s="7">
        <v>-255573.1568192913</v>
      </c>
      <c r="L65" s="9">
        <v>0</v>
      </c>
      <c r="M65" s="9">
        <v>0</v>
      </c>
      <c r="N65" s="2">
        <f t="shared" si="0"/>
        <v>56805.11435806111</v>
      </c>
      <c r="O65" s="2">
        <f t="shared" si="1"/>
        <v>182455.74435806111</v>
      </c>
      <c r="P65" s="24"/>
    </row>
    <row r="66" spans="1:16" ht="15" x14ac:dyDescent="0.25">
      <c r="A66" s="1">
        <v>64</v>
      </c>
      <c r="B66" s="6">
        <v>167000</v>
      </c>
      <c r="C66" s="6">
        <v>-17950</v>
      </c>
      <c r="D66" s="6">
        <v>-38569.897695832478</v>
      </c>
      <c r="E66" s="7">
        <v>11267.378193763367</v>
      </c>
      <c r="F66" s="7">
        <v>3856.8998080841025</v>
      </c>
      <c r="G66" s="10">
        <v>0</v>
      </c>
      <c r="H66" s="7">
        <v>-4146.7196907582811</v>
      </c>
      <c r="I66" s="9">
        <v>-77622.95</v>
      </c>
      <c r="J66" s="7">
        <v>506200.95790000889</v>
      </c>
      <c r="K66" s="7">
        <v>-313682.51184535201</v>
      </c>
      <c r="L66" s="9">
        <v>0</v>
      </c>
      <c r="M66" s="9">
        <v>0</v>
      </c>
      <c r="N66" s="2">
        <f t="shared" si="0"/>
        <v>87303.156669913558</v>
      </c>
      <c r="O66" s="2">
        <f t="shared" si="1"/>
        <v>236353.15666991356</v>
      </c>
      <c r="P66" s="24"/>
    </row>
    <row r="67" spans="1:16" ht="15" x14ac:dyDescent="0.25">
      <c r="A67" s="1">
        <v>65</v>
      </c>
      <c r="B67" s="6">
        <v>100000</v>
      </c>
      <c r="C67" s="6">
        <v>-11250</v>
      </c>
      <c r="D67" s="6">
        <v>-19362.212196637225</v>
      </c>
      <c r="E67" s="7">
        <v>10751.256726667038</v>
      </c>
      <c r="F67" s="7">
        <v>1606.2205984427849</v>
      </c>
      <c r="G67" s="10">
        <v>0</v>
      </c>
      <c r="H67" s="7">
        <v>-1982.178128338385</v>
      </c>
      <c r="I67" s="9">
        <v>-26844.1</v>
      </c>
      <c r="J67" s="7">
        <v>207929.5131220177</v>
      </c>
      <c r="K67" s="7">
        <v>-163632.20025164087</v>
      </c>
      <c r="L67" s="9">
        <v>0</v>
      </c>
      <c r="M67" s="9">
        <v>0</v>
      </c>
      <c r="N67" s="2">
        <f t="shared" si="0"/>
        <v>8466.2998705110513</v>
      </c>
      <c r="O67" s="2">
        <f t="shared" si="1"/>
        <v>97216.299870511051</v>
      </c>
      <c r="P67" s="24"/>
    </row>
    <row r="68" spans="1:16" ht="15" x14ac:dyDescent="0.25">
      <c r="A68" s="1">
        <v>66</v>
      </c>
      <c r="B68" s="6">
        <v>100000</v>
      </c>
      <c r="C68" s="6">
        <v>-11250</v>
      </c>
      <c r="D68" s="6">
        <v>-19362.212196637225</v>
      </c>
      <c r="E68" s="7">
        <v>10751.256726667038</v>
      </c>
      <c r="F68" s="7">
        <v>1606.2205984427849</v>
      </c>
      <c r="G68" s="10">
        <v>0</v>
      </c>
      <c r="H68" s="7">
        <v>-1982.178128338385</v>
      </c>
      <c r="I68" s="9">
        <v>-26844.1</v>
      </c>
      <c r="J68" s="7">
        <v>207929.5131220177</v>
      </c>
      <c r="K68" s="7">
        <v>-163632.20025164087</v>
      </c>
      <c r="L68" s="9">
        <v>0</v>
      </c>
      <c r="M68" s="9">
        <v>0</v>
      </c>
      <c r="N68" s="2">
        <f t="shared" ref="N68:N97" si="2">SUM(D68:K68)</f>
        <v>8466.2998705110513</v>
      </c>
      <c r="O68" s="2">
        <f t="shared" ref="O68:O97" si="3">SUM(B68:C68,N68,M68,L68)</f>
        <v>97216.299870511051</v>
      </c>
      <c r="P68" s="24"/>
    </row>
    <row r="69" spans="1:16" ht="15" x14ac:dyDescent="0.25">
      <c r="A69" s="1">
        <v>67</v>
      </c>
      <c r="B69" s="6">
        <v>100000</v>
      </c>
      <c r="C69" s="6">
        <v>-11250</v>
      </c>
      <c r="D69" s="6">
        <v>-19362.212196637225</v>
      </c>
      <c r="E69" s="7">
        <v>10751.256726667038</v>
      </c>
      <c r="F69" s="7">
        <v>1606.2205984427849</v>
      </c>
      <c r="G69" s="10">
        <v>0</v>
      </c>
      <c r="H69" s="7">
        <v>-1982.178128338385</v>
      </c>
      <c r="I69" s="9">
        <v>-26844.1</v>
      </c>
      <c r="J69" s="7">
        <v>207929.5131220177</v>
      </c>
      <c r="K69" s="7">
        <v>-163632.20025164087</v>
      </c>
      <c r="L69" s="9">
        <v>0</v>
      </c>
      <c r="M69" s="9">
        <v>0</v>
      </c>
      <c r="N69" s="2">
        <f t="shared" si="2"/>
        <v>8466.2998705110513</v>
      </c>
      <c r="O69" s="2">
        <f t="shared" si="3"/>
        <v>97216.299870511051</v>
      </c>
      <c r="P69" s="24"/>
    </row>
    <row r="70" spans="1:16" ht="15" x14ac:dyDescent="0.25">
      <c r="A70" s="1">
        <v>68</v>
      </c>
      <c r="B70" s="6">
        <v>100000</v>
      </c>
      <c r="C70" s="6">
        <v>-10000</v>
      </c>
      <c r="D70" s="6">
        <v>-28398.450161945544</v>
      </c>
      <c r="E70" s="7">
        <v>770.29388757102004</v>
      </c>
      <c r="F70" s="7">
        <v>3355.4636157984796</v>
      </c>
      <c r="G70" s="10">
        <v>0</v>
      </c>
      <c r="H70" s="7">
        <v>-3176.8262358792267</v>
      </c>
      <c r="I70" s="9">
        <v>-74472.19</v>
      </c>
      <c r="J70" s="7">
        <v>435540.12218728132</v>
      </c>
      <c r="K70" s="7">
        <v>-221093.24283080001</v>
      </c>
      <c r="L70" s="9">
        <v>0</v>
      </c>
      <c r="M70" s="9">
        <v>0</v>
      </c>
      <c r="N70" s="2">
        <f t="shared" si="2"/>
        <v>112525.17046202603</v>
      </c>
      <c r="O70" s="2">
        <f t="shared" si="3"/>
        <v>202525.17046202603</v>
      </c>
      <c r="P70" s="24"/>
    </row>
    <row r="71" spans="1:16" ht="15" x14ac:dyDescent="0.25">
      <c r="A71" s="1">
        <v>69</v>
      </c>
      <c r="B71" s="6">
        <v>100000</v>
      </c>
      <c r="C71" s="6">
        <v>-11250</v>
      </c>
      <c r="D71" s="6">
        <v>-19362.212196637225</v>
      </c>
      <c r="E71" s="7">
        <v>10751.256726667038</v>
      </c>
      <c r="F71" s="7">
        <v>1606.2205984427849</v>
      </c>
      <c r="G71" s="10">
        <v>0</v>
      </c>
      <c r="H71" s="7">
        <v>-1982.178128338385</v>
      </c>
      <c r="I71" s="9">
        <v>-26844.1</v>
      </c>
      <c r="J71" s="7">
        <v>207929.5131220177</v>
      </c>
      <c r="K71" s="7">
        <v>-163632.20025164087</v>
      </c>
      <c r="L71" s="9">
        <v>0</v>
      </c>
      <c r="M71" s="9">
        <v>0</v>
      </c>
      <c r="N71" s="2">
        <f t="shared" si="2"/>
        <v>8466.2998705110513</v>
      </c>
      <c r="O71" s="2">
        <f t="shared" si="3"/>
        <v>97216.299870511051</v>
      </c>
      <c r="P71" s="24"/>
    </row>
    <row r="72" spans="1:16" ht="15" x14ac:dyDescent="0.25">
      <c r="A72" s="1">
        <v>70</v>
      </c>
      <c r="B72" s="6">
        <v>100000</v>
      </c>
      <c r="C72" s="6">
        <v>-11250</v>
      </c>
      <c r="D72" s="6">
        <v>-19362.212196637225</v>
      </c>
      <c r="E72" s="7">
        <v>10751.256726667038</v>
      </c>
      <c r="F72" s="7">
        <v>1606.2205984427849</v>
      </c>
      <c r="G72" s="10">
        <v>0</v>
      </c>
      <c r="H72" s="7">
        <v>-1982.178128338385</v>
      </c>
      <c r="I72" s="9">
        <v>-26844.1</v>
      </c>
      <c r="J72" s="7">
        <v>207929.5131220177</v>
      </c>
      <c r="K72" s="7">
        <v>-163632.20025164087</v>
      </c>
      <c r="L72" s="9">
        <v>0</v>
      </c>
      <c r="M72" s="9">
        <v>0</v>
      </c>
      <c r="N72" s="2">
        <f t="shared" si="2"/>
        <v>8466.2998705110513</v>
      </c>
      <c r="O72" s="2">
        <f t="shared" si="3"/>
        <v>97216.299870511051</v>
      </c>
      <c r="P72" s="24"/>
    </row>
    <row r="73" spans="1:16" ht="15" x14ac:dyDescent="0.25">
      <c r="A73" s="1">
        <v>71</v>
      </c>
      <c r="B73" s="6">
        <v>100000</v>
      </c>
      <c r="C73" s="6">
        <v>-10000</v>
      </c>
      <c r="D73" s="6">
        <v>-28398.450161945544</v>
      </c>
      <c r="E73" s="7">
        <v>770.29388757102004</v>
      </c>
      <c r="F73" s="7">
        <v>3355.4636157984796</v>
      </c>
      <c r="G73" s="10">
        <v>0</v>
      </c>
      <c r="H73" s="7">
        <v>-3176.8262358792267</v>
      </c>
      <c r="I73" s="9">
        <v>-74472.19</v>
      </c>
      <c r="J73" s="7">
        <v>435540.12218728132</v>
      </c>
      <c r="K73" s="7">
        <v>-221093.24283080001</v>
      </c>
      <c r="L73" s="9">
        <v>0</v>
      </c>
      <c r="M73" s="9">
        <v>0</v>
      </c>
      <c r="N73" s="2">
        <f t="shared" si="2"/>
        <v>112525.17046202603</v>
      </c>
      <c r="O73" s="2">
        <f t="shared" si="3"/>
        <v>202525.17046202603</v>
      </c>
      <c r="P73" s="24"/>
    </row>
    <row r="74" spans="1:16" ht="15" x14ac:dyDescent="0.25">
      <c r="A74" s="1">
        <v>72</v>
      </c>
      <c r="B74" s="6">
        <v>110000</v>
      </c>
      <c r="C74" s="6">
        <v>-10875</v>
      </c>
      <c r="D74" s="6">
        <v>-29723.377667454144</v>
      </c>
      <c r="E74" s="7">
        <v>770.46010659198089</v>
      </c>
      <c r="F74" s="7">
        <v>3564.1901343929994</v>
      </c>
      <c r="G74" s="10">
        <v>0</v>
      </c>
      <c r="H74" s="7">
        <v>-3495.6190953383766</v>
      </c>
      <c r="I74" s="9">
        <v>-83164.17</v>
      </c>
      <c r="J74" s="7">
        <v>483670.49192128319</v>
      </c>
      <c r="K74" s="7">
        <v>-245168.55620676372</v>
      </c>
      <c r="L74" s="9">
        <v>0</v>
      </c>
      <c r="M74" s="9">
        <v>0</v>
      </c>
      <c r="N74" s="2">
        <f t="shared" si="2"/>
        <v>126453.41919271194</v>
      </c>
      <c r="O74" s="2">
        <f t="shared" si="3"/>
        <v>225578.41919271194</v>
      </c>
      <c r="P74" s="24"/>
    </row>
    <row r="75" spans="1:16" ht="15" x14ac:dyDescent="0.25">
      <c r="A75" s="1">
        <v>73</v>
      </c>
      <c r="B75" s="6">
        <v>210000</v>
      </c>
      <c r="C75" s="6">
        <v>-18000</v>
      </c>
      <c r="D75" s="6">
        <v>-54387.967816142176</v>
      </c>
      <c r="E75" s="7">
        <v>773.49237474162703</v>
      </c>
      <c r="F75" s="7">
        <v>5642.7212016873718</v>
      </c>
      <c r="G75" s="10">
        <v>0</v>
      </c>
      <c r="H75" s="7">
        <v>-8701.250206374305</v>
      </c>
      <c r="I75" s="9">
        <v>-260836.74</v>
      </c>
      <c r="J75" s="7">
        <v>1343727.9678658643</v>
      </c>
      <c r="K75" s="7">
        <v>-569947.61577170971</v>
      </c>
      <c r="L75" s="9">
        <v>0</v>
      </c>
      <c r="M75" s="9">
        <v>0</v>
      </c>
      <c r="N75" s="2">
        <f t="shared" si="2"/>
        <v>456270.60764806718</v>
      </c>
      <c r="O75" s="2">
        <f t="shared" si="3"/>
        <v>648270.60764806718</v>
      </c>
      <c r="P75" s="24"/>
    </row>
    <row r="76" spans="1:16" ht="15" x14ac:dyDescent="0.25">
      <c r="A76" s="1">
        <v>74</v>
      </c>
      <c r="B76" s="6">
        <v>66000</v>
      </c>
      <c r="C76" s="6">
        <v>-6150</v>
      </c>
      <c r="D76" s="6">
        <v>-16098.126035896634</v>
      </c>
      <c r="E76" s="7">
        <v>385.48049264285214</v>
      </c>
      <c r="F76" s="7">
        <v>1949.6842730392655</v>
      </c>
      <c r="G76" s="10">
        <v>0</v>
      </c>
      <c r="H76" s="7">
        <v>-2169.0578761143615</v>
      </c>
      <c r="I76" s="9">
        <v>-55562.85</v>
      </c>
      <c r="J76" s="7">
        <v>310863.36298556154</v>
      </c>
      <c r="K76" s="7">
        <v>-151589.72285578656</v>
      </c>
      <c r="L76" s="9">
        <v>0</v>
      </c>
      <c r="M76" s="9">
        <v>0</v>
      </c>
      <c r="N76" s="2">
        <f t="shared" si="2"/>
        <v>87778.770983446098</v>
      </c>
      <c r="O76" s="2">
        <f t="shared" si="3"/>
        <v>147628.7709834461</v>
      </c>
      <c r="P76" s="24"/>
    </row>
    <row r="77" spans="1:16" ht="15" x14ac:dyDescent="0.25">
      <c r="A77" s="1">
        <v>75</v>
      </c>
      <c r="B77" s="6">
        <v>200000</v>
      </c>
      <c r="C77" s="6">
        <v>-17812.5</v>
      </c>
      <c r="D77" s="6">
        <v>-49696.121076173644</v>
      </c>
      <c r="E77" s="7">
        <v>1348.0143032329333</v>
      </c>
      <c r="F77" s="7">
        <v>5872.8108963196273</v>
      </c>
      <c r="G77" s="10">
        <v>0</v>
      </c>
      <c r="H77" s="7">
        <v>-5649.7763979923138</v>
      </c>
      <c r="I77" s="9">
        <v>-130623.07</v>
      </c>
      <c r="J77" s="7">
        <v>773104.09239842382</v>
      </c>
      <c r="K77" s="7">
        <v>-408651.54413927533</v>
      </c>
      <c r="L77" s="9">
        <v>0</v>
      </c>
      <c r="M77" s="9">
        <v>0</v>
      </c>
      <c r="N77" s="2">
        <f t="shared" si="2"/>
        <v>185704.40598453511</v>
      </c>
      <c r="O77" s="2">
        <f t="shared" si="3"/>
        <v>367891.90598453511</v>
      </c>
      <c r="P77" s="24"/>
    </row>
    <row r="78" spans="1:16" ht="15" x14ac:dyDescent="0.25">
      <c r="A78" s="1">
        <v>76</v>
      </c>
      <c r="B78" s="6">
        <v>250000</v>
      </c>
      <c r="C78" s="6">
        <v>-25000</v>
      </c>
      <c r="D78" s="6">
        <v>-70996.125403327111</v>
      </c>
      <c r="E78" s="7">
        <v>1925.7347188955357</v>
      </c>
      <c r="F78" s="7">
        <v>8388.6590393645947</v>
      </c>
      <c r="G78" s="10">
        <v>0</v>
      </c>
      <c r="H78" s="7">
        <v>-7942.0655892226223</v>
      </c>
      <c r="I78" s="9">
        <v>-186180.48000000001</v>
      </c>
      <c r="J78" s="7">
        <v>1088850.3053966356</v>
      </c>
      <c r="K78" s="7">
        <v>-552733.10701458564</v>
      </c>
      <c r="L78" s="9">
        <v>0</v>
      </c>
      <c r="M78" s="9">
        <v>0</v>
      </c>
      <c r="N78" s="2">
        <f t="shared" si="2"/>
        <v>281312.92114776035</v>
      </c>
      <c r="O78" s="2">
        <f t="shared" si="3"/>
        <v>506312.92114776035</v>
      </c>
      <c r="P78" s="24"/>
    </row>
    <row r="79" spans="1:16" ht="15" x14ac:dyDescent="0.25">
      <c r="A79" s="1">
        <v>77</v>
      </c>
      <c r="B79" s="6">
        <v>150000</v>
      </c>
      <c r="C79" s="6">
        <v>-15000</v>
      </c>
      <c r="D79" s="6">
        <v>-42597.675243257807</v>
      </c>
      <c r="E79" s="7">
        <v>1155.4408313249924</v>
      </c>
      <c r="F79" s="7">
        <v>5033.1954235940057</v>
      </c>
      <c r="G79" s="10">
        <v>0</v>
      </c>
      <c r="H79" s="7">
        <v>-4765.2393537736225</v>
      </c>
      <c r="I79" s="9">
        <v>-111708.29</v>
      </c>
      <c r="J79" s="7">
        <v>653310.18328442972</v>
      </c>
      <c r="K79" s="7">
        <v>-331639.8642204788</v>
      </c>
      <c r="L79" s="9">
        <v>0</v>
      </c>
      <c r="M79" s="9">
        <v>0</v>
      </c>
      <c r="N79" s="2">
        <f t="shared" si="2"/>
        <v>168787.7507218385</v>
      </c>
      <c r="O79" s="2">
        <f t="shared" si="3"/>
        <v>303787.7507218385</v>
      </c>
      <c r="P79" s="24"/>
    </row>
    <row r="80" spans="1:16" ht="15" x14ac:dyDescent="0.25">
      <c r="A80" s="1">
        <v>78</v>
      </c>
      <c r="B80" s="6">
        <v>180000</v>
      </c>
      <c r="C80" s="6">
        <v>-11312.5</v>
      </c>
      <c r="D80" s="6">
        <v>-29596.149876530388</v>
      </c>
      <c r="E80" s="7">
        <v>770.73031714431977</v>
      </c>
      <c r="F80" s="7">
        <v>3569.8432309217083</v>
      </c>
      <c r="G80" s="10">
        <v>0</v>
      </c>
      <c r="H80" s="7">
        <v>-3969.3786897363002</v>
      </c>
      <c r="I80" s="9">
        <v>-97410.35</v>
      </c>
      <c r="J80" s="7">
        <v>559133.16385161015</v>
      </c>
      <c r="K80" s="7">
        <v>-309048.13721700857</v>
      </c>
      <c r="L80" s="9">
        <v>0</v>
      </c>
      <c r="M80" s="9">
        <v>0</v>
      </c>
      <c r="N80" s="2">
        <f t="shared" si="2"/>
        <v>123449.72161640093</v>
      </c>
      <c r="O80" s="2">
        <f t="shared" si="3"/>
        <v>292137.22161640093</v>
      </c>
      <c r="P80" s="24"/>
    </row>
    <row r="81" spans="1:16" ht="15" x14ac:dyDescent="0.25">
      <c r="A81" s="1">
        <v>79</v>
      </c>
      <c r="B81" s="6">
        <v>100000</v>
      </c>
      <c r="C81" s="6">
        <v>-10000</v>
      </c>
      <c r="D81" s="6">
        <v>-28398.450161945544</v>
      </c>
      <c r="E81" s="7">
        <v>770.29388757102004</v>
      </c>
      <c r="F81" s="7">
        <v>3355.4636157984796</v>
      </c>
      <c r="G81" s="10">
        <v>0</v>
      </c>
      <c r="H81" s="7">
        <v>-3176.8262358792267</v>
      </c>
      <c r="I81" s="9">
        <v>-74472.19</v>
      </c>
      <c r="J81" s="7">
        <v>435540.12218728132</v>
      </c>
      <c r="K81" s="7">
        <v>-221093.24283080001</v>
      </c>
      <c r="L81" s="9">
        <v>0</v>
      </c>
      <c r="M81" s="9">
        <v>0</v>
      </c>
      <c r="N81" s="2">
        <f t="shared" si="2"/>
        <v>112525.17046202603</v>
      </c>
      <c r="O81" s="2">
        <f t="shared" si="3"/>
        <v>202525.17046202603</v>
      </c>
      <c r="P81" s="24"/>
    </row>
    <row r="82" spans="1:16" ht="15" x14ac:dyDescent="0.25">
      <c r="A82" s="1">
        <v>80</v>
      </c>
      <c r="B82" s="6">
        <v>100000</v>
      </c>
      <c r="C82" s="6">
        <v>-10000</v>
      </c>
      <c r="D82" s="6">
        <v>-28398.450161945544</v>
      </c>
      <c r="E82" s="7">
        <v>770.29388757102004</v>
      </c>
      <c r="F82" s="7">
        <v>3355.4636157984796</v>
      </c>
      <c r="G82" s="10">
        <v>0</v>
      </c>
      <c r="H82" s="7">
        <v>-3176.8262358792267</v>
      </c>
      <c r="I82" s="9">
        <v>-74472.19</v>
      </c>
      <c r="J82" s="7">
        <v>435540.12218728132</v>
      </c>
      <c r="K82" s="7">
        <v>-221093.24283080001</v>
      </c>
      <c r="L82" s="9">
        <v>0</v>
      </c>
      <c r="M82" s="9">
        <v>0</v>
      </c>
      <c r="N82" s="2">
        <f t="shared" si="2"/>
        <v>112525.17046202603</v>
      </c>
      <c r="O82" s="2">
        <f t="shared" si="3"/>
        <v>202525.17046202603</v>
      </c>
      <c r="P82" s="24"/>
    </row>
    <row r="83" spans="1:16" ht="15" x14ac:dyDescent="0.25">
      <c r="A83" s="1">
        <v>81</v>
      </c>
      <c r="B83" s="6">
        <v>100000</v>
      </c>
      <c r="C83" s="6">
        <v>-10000</v>
      </c>
      <c r="D83" s="6">
        <v>-28398.450161945544</v>
      </c>
      <c r="E83" s="7">
        <v>770.29388757102004</v>
      </c>
      <c r="F83" s="7">
        <v>3355.4636157984796</v>
      </c>
      <c r="G83" s="10">
        <v>0</v>
      </c>
      <c r="H83" s="7">
        <v>-3176.8262358792267</v>
      </c>
      <c r="I83" s="9">
        <v>-74472.19</v>
      </c>
      <c r="J83" s="7">
        <v>435540.12218728132</v>
      </c>
      <c r="K83" s="7">
        <v>-221093.24283080001</v>
      </c>
      <c r="L83" s="9">
        <v>0</v>
      </c>
      <c r="M83" s="9">
        <v>0</v>
      </c>
      <c r="N83" s="2">
        <f t="shared" si="2"/>
        <v>112525.17046202603</v>
      </c>
      <c r="O83" s="2">
        <f t="shared" si="3"/>
        <v>202525.17046202603</v>
      </c>
      <c r="P83" s="24"/>
    </row>
    <row r="84" spans="1:16" ht="15" x14ac:dyDescent="0.25">
      <c r="A84" s="1">
        <v>82</v>
      </c>
      <c r="B84" s="6">
        <v>94718.71</v>
      </c>
      <c r="C84" s="6">
        <v>-9471.8700000000008</v>
      </c>
      <c r="D84" s="6">
        <v>-26898.646644630444</v>
      </c>
      <c r="E84" s="7">
        <v>729.61243360455865</v>
      </c>
      <c r="F84" s="7">
        <v>3178.2519449281012</v>
      </c>
      <c r="G84" s="10">
        <v>0</v>
      </c>
      <c r="H84" s="7">
        <v>-3009.0490615132494</v>
      </c>
      <c r="I84" s="9">
        <v>-70539.11</v>
      </c>
      <c r="J84" s="7">
        <v>412538.02343855606</v>
      </c>
      <c r="K84" s="7">
        <v>-209416.6825103763</v>
      </c>
      <c r="L84" s="9">
        <v>0</v>
      </c>
      <c r="M84" s="9">
        <v>0</v>
      </c>
      <c r="N84" s="2">
        <f t="shared" si="2"/>
        <v>106582.39960056872</v>
      </c>
      <c r="O84" s="2">
        <f t="shared" si="3"/>
        <v>191829.23960056872</v>
      </c>
      <c r="P84" s="24"/>
    </row>
    <row r="85" spans="1:16" ht="15" x14ac:dyDescent="0.25">
      <c r="A85" s="1">
        <v>83</v>
      </c>
      <c r="B85" s="6">
        <v>303400</v>
      </c>
      <c r="C85" s="6">
        <v>-13931.25</v>
      </c>
      <c r="D85" s="6">
        <v>-29107.815800442509</v>
      </c>
      <c r="E85" s="7">
        <v>771.04227737219469</v>
      </c>
      <c r="F85" s="7">
        <v>3379.8945106544456</v>
      </c>
      <c r="G85" s="10">
        <v>0</v>
      </c>
      <c r="H85" s="7">
        <v>-4460.1583900045271</v>
      </c>
      <c r="I85" s="9">
        <v>-100255.63</v>
      </c>
      <c r="J85" s="7">
        <v>631687.07323232223</v>
      </c>
      <c r="K85" s="7">
        <v>-430851.2851810861</v>
      </c>
      <c r="L85" s="9">
        <v>0</v>
      </c>
      <c r="M85" s="9">
        <v>0</v>
      </c>
      <c r="N85" s="2">
        <f t="shared" si="2"/>
        <v>71163.120648815704</v>
      </c>
      <c r="O85" s="2">
        <f t="shared" si="3"/>
        <v>360631.8706488157</v>
      </c>
      <c r="P85" s="24"/>
    </row>
    <row r="86" spans="1:16" ht="15" x14ac:dyDescent="0.25">
      <c r="A86" s="1">
        <v>84</v>
      </c>
      <c r="B86" s="6">
        <v>200000</v>
      </c>
      <c r="C86" s="6">
        <v>-15437.5</v>
      </c>
      <c r="D86" s="6">
        <v>-40553.102671024382</v>
      </c>
      <c r="E86" s="7">
        <v>772.29350978392256</v>
      </c>
      <c r="F86" s="7">
        <v>4650.9706659607346</v>
      </c>
      <c r="G86" s="10">
        <v>0</v>
      </c>
      <c r="H86" s="7">
        <v>-6586.8740440370202</v>
      </c>
      <c r="I86" s="9">
        <v>-186994.7</v>
      </c>
      <c r="J86" s="7">
        <v>994645.5856833841</v>
      </c>
      <c r="K86" s="7">
        <v>-461570.39325542148</v>
      </c>
      <c r="L86" s="9">
        <v>0</v>
      </c>
      <c r="M86" s="9">
        <v>0</v>
      </c>
      <c r="N86" s="2">
        <f t="shared" si="2"/>
        <v>304363.77988864592</v>
      </c>
      <c r="O86" s="2">
        <f t="shared" si="3"/>
        <v>488926.27988864592</v>
      </c>
      <c r="P86" s="24"/>
    </row>
    <row r="87" spans="1:16" ht="15" x14ac:dyDescent="0.25">
      <c r="A87" s="1">
        <v>85</v>
      </c>
      <c r="B87" s="6">
        <v>110900</v>
      </c>
      <c r="C87" s="6">
        <v>-10287.5</v>
      </c>
      <c r="D87" s="6">
        <v>-28744.282484287778</v>
      </c>
      <c r="E87" s="7">
        <v>770.38942179778564</v>
      </c>
      <c r="F87" s="7">
        <v>3361.1623793842609</v>
      </c>
      <c r="G87" s="10">
        <v>0</v>
      </c>
      <c r="H87" s="7">
        <v>-3307.5061041524368</v>
      </c>
      <c r="I87" s="9">
        <v>-78709.600000000006</v>
      </c>
      <c r="J87" s="7">
        <v>457643.57826881896</v>
      </c>
      <c r="K87" s="7">
        <v>-234642.08869720832</v>
      </c>
      <c r="L87" s="9">
        <v>0</v>
      </c>
      <c r="M87" s="9">
        <v>0</v>
      </c>
      <c r="N87" s="2">
        <f t="shared" si="2"/>
        <v>116371.65278435248</v>
      </c>
      <c r="O87" s="2">
        <f t="shared" si="3"/>
        <v>216984.15278435248</v>
      </c>
      <c r="P87" s="24"/>
    </row>
    <row r="88" spans="1:16" ht="15" x14ac:dyDescent="0.25">
      <c r="A88" s="1">
        <v>86</v>
      </c>
      <c r="B88" s="6">
        <v>100000</v>
      </c>
      <c r="C88" s="6">
        <v>-11250</v>
      </c>
      <c r="D88" s="6">
        <v>-19362.212196637225</v>
      </c>
      <c r="E88" s="7">
        <v>10751.256726667038</v>
      </c>
      <c r="F88" s="7">
        <v>1606.2205984427849</v>
      </c>
      <c r="G88" s="10">
        <v>0</v>
      </c>
      <c r="H88" s="7">
        <v>-1982.178128338385</v>
      </c>
      <c r="I88" s="9">
        <v>-26844.1</v>
      </c>
      <c r="J88" s="7">
        <v>207929.5131220177</v>
      </c>
      <c r="K88" s="7">
        <v>-163632.20025164087</v>
      </c>
      <c r="L88" s="9">
        <v>0</v>
      </c>
      <c r="M88" s="9">
        <v>0</v>
      </c>
      <c r="N88" s="2">
        <f t="shared" si="2"/>
        <v>8466.2998705110513</v>
      </c>
      <c r="O88" s="2">
        <f t="shared" si="3"/>
        <v>97216.299870511051</v>
      </c>
      <c r="P88" s="24"/>
    </row>
    <row r="89" spans="1:16" ht="15" x14ac:dyDescent="0.25">
      <c r="A89" s="1">
        <v>87</v>
      </c>
      <c r="B89" s="6">
        <v>100000</v>
      </c>
      <c r="C89" s="6">
        <v>-10000</v>
      </c>
      <c r="D89" s="6">
        <v>-28398.450161945544</v>
      </c>
      <c r="E89" s="7">
        <v>770.29388757102004</v>
      </c>
      <c r="F89" s="7">
        <v>3355.4636157984796</v>
      </c>
      <c r="G89" s="10">
        <v>0</v>
      </c>
      <c r="H89" s="7">
        <v>-3176.8262358792267</v>
      </c>
      <c r="I89" s="9">
        <v>-74472.19</v>
      </c>
      <c r="J89" s="7">
        <v>435540.12218728132</v>
      </c>
      <c r="K89" s="7">
        <v>-221093.24283080001</v>
      </c>
      <c r="L89" s="9">
        <v>0</v>
      </c>
      <c r="M89" s="9">
        <v>0</v>
      </c>
      <c r="N89" s="2">
        <f t="shared" si="2"/>
        <v>112525.17046202603</v>
      </c>
      <c r="O89" s="2">
        <f t="shared" si="3"/>
        <v>202525.17046202603</v>
      </c>
      <c r="P89" s="24"/>
    </row>
    <row r="90" spans="1:16" ht="15" x14ac:dyDescent="0.25">
      <c r="A90" s="1">
        <v>88</v>
      </c>
      <c r="B90" s="6">
        <v>250000</v>
      </c>
      <c r="C90" s="6">
        <v>-21875</v>
      </c>
      <c r="D90" s="6">
        <v>-33568.450995759311</v>
      </c>
      <c r="E90" s="7">
        <v>4.1393317199224988</v>
      </c>
      <c r="F90" s="7">
        <v>5191.3948381064092</v>
      </c>
      <c r="G90" s="10">
        <v>0</v>
      </c>
      <c r="H90" s="7">
        <v>-7935.866604864731</v>
      </c>
      <c r="I90" s="9">
        <v>-216494.25</v>
      </c>
      <c r="J90" s="7">
        <v>1198187.4834777708</v>
      </c>
      <c r="K90" s="7">
        <v>-599442.47273305035</v>
      </c>
      <c r="L90" s="9">
        <v>0</v>
      </c>
      <c r="M90" s="9">
        <v>0</v>
      </c>
      <c r="N90" s="2">
        <f t="shared" si="2"/>
        <v>345941.97731392272</v>
      </c>
      <c r="O90" s="2">
        <f t="shared" si="3"/>
        <v>574066.97731392272</v>
      </c>
      <c r="P90" s="24"/>
    </row>
    <row r="91" spans="1:16" ht="15" x14ac:dyDescent="0.25">
      <c r="A91" s="1">
        <v>89</v>
      </c>
      <c r="B91" s="6">
        <v>325000</v>
      </c>
      <c r="C91" s="6">
        <v>-23750</v>
      </c>
      <c r="D91" s="6">
        <v>-78135.449373949974</v>
      </c>
      <c r="E91" s="7">
        <v>9.4285474559506461</v>
      </c>
      <c r="F91" s="7">
        <v>6730.7506486147886</v>
      </c>
      <c r="G91" s="10">
        <v>0</v>
      </c>
      <c r="H91" s="7">
        <v>-16276.465571916506</v>
      </c>
      <c r="I91" s="9">
        <v>-549604.37</v>
      </c>
      <c r="J91" s="7">
        <v>2675253.5368792834</v>
      </c>
      <c r="K91" s="7">
        <v>-1025271.7099689243</v>
      </c>
      <c r="L91" s="9">
        <v>0</v>
      </c>
      <c r="M91" s="9">
        <v>0</v>
      </c>
      <c r="N91" s="2">
        <f t="shared" si="2"/>
        <v>1012705.7211605634</v>
      </c>
      <c r="O91" s="2">
        <f t="shared" si="3"/>
        <v>1313955.7211605634</v>
      </c>
      <c r="P91" s="24"/>
    </row>
    <row r="92" spans="1:16" ht="15" x14ac:dyDescent="0.25">
      <c r="A92" s="1">
        <v>90</v>
      </c>
      <c r="B92" s="6">
        <v>300000</v>
      </c>
      <c r="C92" s="6">
        <v>-7500</v>
      </c>
      <c r="D92" s="6">
        <v>23.65439691024087</v>
      </c>
      <c r="E92" s="7">
        <v>1.9786859277897761</v>
      </c>
      <c r="F92" s="7">
        <v>34.537776583522493</v>
      </c>
      <c r="G92" s="10">
        <v>0</v>
      </c>
      <c r="H92" s="7">
        <v>-2356.4371742261478</v>
      </c>
      <c r="I92" s="9">
        <v>-56795.32</v>
      </c>
      <c r="J92" s="7">
        <v>384759.34794245986</v>
      </c>
      <c r="K92" s="7">
        <v>-346372.08588770765</v>
      </c>
      <c r="L92" s="9">
        <v>0</v>
      </c>
      <c r="M92" s="9">
        <v>0</v>
      </c>
      <c r="N92" s="2">
        <f t="shared" si="2"/>
        <v>-20704.32426005241</v>
      </c>
      <c r="O92" s="2">
        <f t="shared" si="3"/>
        <v>271795.67573994759</v>
      </c>
      <c r="P92" s="24"/>
    </row>
    <row r="93" spans="1:16" ht="15" x14ac:dyDescent="0.25">
      <c r="A93" s="1">
        <v>91</v>
      </c>
      <c r="B93" s="6">
        <v>750000</v>
      </c>
      <c r="C93" s="6">
        <v>-9375</v>
      </c>
      <c r="D93" s="6">
        <v>42.517317380661936</v>
      </c>
      <c r="E93" s="7">
        <v>1.6489049399031519</v>
      </c>
      <c r="F93" s="7">
        <v>39.049715635557774</v>
      </c>
      <c r="G93" s="10">
        <v>0</v>
      </c>
      <c r="H93" s="7">
        <v>-3297.5903257664213</v>
      </c>
      <c r="I93" s="9">
        <v>-50296.73</v>
      </c>
      <c r="J93" s="7">
        <v>464489.67978028831</v>
      </c>
      <c r="K93" s="7">
        <v>-658773.05608213623</v>
      </c>
      <c r="L93" s="9">
        <v>0</v>
      </c>
      <c r="M93" s="9">
        <v>0</v>
      </c>
      <c r="N93" s="2">
        <f t="shared" si="2"/>
        <v>-247794.4806896582</v>
      </c>
      <c r="O93" s="2">
        <f t="shared" si="3"/>
        <v>492830.5193103418</v>
      </c>
      <c r="P93" s="24"/>
    </row>
    <row r="94" spans="1:16" ht="15" x14ac:dyDescent="0.25">
      <c r="A94" s="1">
        <v>92</v>
      </c>
      <c r="B94" s="6">
        <v>500000</v>
      </c>
      <c r="C94" s="6">
        <v>-6250</v>
      </c>
      <c r="D94" s="6">
        <v>23.334127465529736</v>
      </c>
      <c r="E94" s="7">
        <v>0</v>
      </c>
      <c r="F94" s="7">
        <v>14.991376373515198</v>
      </c>
      <c r="G94" s="10">
        <v>0</v>
      </c>
      <c r="H94" s="7">
        <v>-1806.6097150229903</v>
      </c>
      <c r="I94" s="9">
        <v>-5934.59</v>
      </c>
      <c r="J94" s="7">
        <v>218177.57316067273</v>
      </c>
      <c r="K94" s="7">
        <v>-434767.38490184577</v>
      </c>
      <c r="L94" s="9">
        <v>0</v>
      </c>
      <c r="M94" s="9">
        <v>0</v>
      </c>
      <c r="N94" s="2">
        <f t="shared" si="2"/>
        <v>-224292.68595235699</v>
      </c>
      <c r="O94" s="2">
        <f t="shared" si="3"/>
        <v>269457.31404764298</v>
      </c>
      <c r="P94" s="24"/>
    </row>
    <row r="95" spans="1:16" ht="15.75" x14ac:dyDescent="0.25">
      <c r="A95" s="1">
        <v>93</v>
      </c>
      <c r="B95" s="13">
        <v>500000</v>
      </c>
      <c r="C95" s="13">
        <v>0</v>
      </c>
      <c r="D95" s="13">
        <v>22.276512447385471</v>
      </c>
      <c r="E95" s="7">
        <v>0</v>
      </c>
      <c r="F95" s="7">
        <v>5.5450939208462033</v>
      </c>
      <c r="G95" s="10">
        <v>0</v>
      </c>
      <c r="H95" s="7">
        <v>-861.17564585504056</v>
      </c>
      <c r="I95" s="14">
        <v>0</v>
      </c>
      <c r="J95" s="7">
        <v>69536.206438721172</v>
      </c>
      <c r="K95" s="7">
        <v>-305491.91744462034</v>
      </c>
      <c r="L95" s="14">
        <v>0</v>
      </c>
      <c r="M95" s="14">
        <v>0</v>
      </c>
      <c r="N95" s="2">
        <f t="shared" si="2"/>
        <v>-236789.06504538597</v>
      </c>
      <c r="O95" s="2">
        <f t="shared" si="3"/>
        <v>263210.93495461403</v>
      </c>
      <c r="P95" s="24"/>
    </row>
    <row r="96" spans="1:16" ht="15" x14ac:dyDescent="0.25">
      <c r="A96" s="1">
        <v>94</v>
      </c>
      <c r="B96" s="6">
        <v>500000</v>
      </c>
      <c r="C96" s="6">
        <v>-6250</v>
      </c>
      <c r="D96" s="6">
        <v>23.334127465529736</v>
      </c>
      <c r="E96" s="7">
        <v>0</v>
      </c>
      <c r="F96" s="7">
        <v>14.991376373515198</v>
      </c>
      <c r="G96" s="10">
        <v>0</v>
      </c>
      <c r="H96" s="20">
        <v>-1806.6097150229903</v>
      </c>
      <c r="I96" s="21">
        <v>-5934.59</v>
      </c>
      <c r="J96" s="7">
        <v>218177.57316067273</v>
      </c>
      <c r="K96" s="7">
        <v>-434767.38490184577</v>
      </c>
      <c r="L96" s="21">
        <v>0</v>
      </c>
      <c r="M96" s="21">
        <v>0</v>
      </c>
      <c r="N96" s="2">
        <f t="shared" si="2"/>
        <v>-224292.68595235699</v>
      </c>
      <c r="O96" s="2">
        <f t="shared" si="3"/>
        <v>269457.31404764298</v>
      </c>
      <c r="P96" s="24"/>
    </row>
    <row r="97" spans="1:16" ht="15" x14ac:dyDescent="0.25">
      <c r="A97" s="1">
        <v>95</v>
      </c>
      <c r="B97" s="15">
        <v>500000</v>
      </c>
      <c r="C97" s="15">
        <v>0</v>
      </c>
      <c r="D97" s="15">
        <v>22.276512447385471</v>
      </c>
      <c r="E97" s="16">
        <v>0</v>
      </c>
      <c r="F97" s="16">
        <v>5.5450939208462033</v>
      </c>
      <c r="G97" s="17">
        <v>0</v>
      </c>
      <c r="H97" s="22">
        <v>-861.17564585504056</v>
      </c>
      <c r="I97" s="18">
        <v>0</v>
      </c>
      <c r="J97" s="16">
        <v>69536.206438721172</v>
      </c>
      <c r="K97" s="16">
        <v>-305491.91744462034</v>
      </c>
      <c r="L97" s="18">
        <v>0</v>
      </c>
      <c r="M97" s="18">
        <v>0</v>
      </c>
      <c r="N97" s="23">
        <f t="shared" si="2"/>
        <v>-236789.06504538597</v>
      </c>
      <c r="O97" s="23">
        <f t="shared" si="3"/>
        <v>263210.93495461403</v>
      </c>
      <c r="P97" s="24"/>
    </row>
    <row r="98" spans="1:16" x14ac:dyDescent="0.2">
      <c r="B98" s="19">
        <f>SUM(B3:B97)</f>
        <v>44956148.279999994</v>
      </c>
      <c r="C98" s="19">
        <f>SUM(C3:C97)</f>
        <v>-2133201.7800000003</v>
      </c>
      <c r="D98" s="19">
        <f>SUM(D3:D97)</f>
        <v>-4747089.8485320862</v>
      </c>
      <c r="E98" s="2">
        <f t="shared" ref="E98:G98" si="4">SUM(E3:E97)</f>
        <v>1352730.7594441548</v>
      </c>
      <c r="F98" s="2">
        <f t="shared" si="4"/>
        <v>441533.37789942848</v>
      </c>
      <c r="G98" s="2">
        <f t="shared" si="4"/>
        <v>15024.459999970202</v>
      </c>
      <c r="H98" s="2">
        <f t="shared" ref="H98" si="5">SUM(H3:H97)</f>
        <v>-923448.59057921683</v>
      </c>
      <c r="I98" s="2">
        <f t="shared" ref="I98" si="6">SUM(I3:I97)</f>
        <v>-23907950.430000022</v>
      </c>
      <c r="J98" s="2">
        <f t="shared" ref="J98" si="7">SUM(J3:J97)</f>
        <v>129572698.12089103</v>
      </c>
      <c r="K98" s="2">
        <f t="shared" ref="K98" si="8">SUM(K3:K97)</f>
        <v>-71189014.916071862</v>
      </c>
      <c r="L98" s="2">
        <f t="shared" ref="L98" si="9">SUM(L3:L97)</f>
        <v>-2.9103830456733704E-11</v>
      </c>
      <c r="M98" s="2">
        <f t="shared" ref="M98" si="10">SUM(M3:M97)</f>
        <v>-2.9103830456733704E-11</v>
      </c>
      <c r="N98" s="2">
        <f t="shared" ref="N98" si="11">SUM(N3:N97)</f>
        <v>30614482.933051296</v>
      </c>
      <c r="O98" s="2">
        <f t="shared" ref="O98" si="12">SUM(O3:O97)</f>
        <v>73437429.433051318</v>
      </c>
      <c r="P98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Information for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guest1</cp:lastModifiedBy>
  <dcterms:created xsi:type="dcterms:W3CDTF">2022-10-12T20:08:50Z</dcterms:created>
  <dcterms:modified xsi:type="dcterms:W3CDTF">2022-10-12T22:32:57Z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leteTemporaryFile">
    <vt:lpwstr>000003DNZM20221012221408.xlsx</vt:lpwstr>
  </property>
  <property fmtid="{D5CDD505-2E9C-101B-9397-08002B2CF9AE}" pid="3" name="GFRDocument">
    <vt:lpwstr>1</vt:lpwstr>
  </property>
  <property fmtid="{D5CDD505-2E9C-101B-9397-08002B2CF9AE}" pid="4" name="WebDocument">
    <vt:lpwstr>True</vt:lpwstr>
  </property>
</Properties>
</file>